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GE\Desktop\Kompaktskripten\Daten 2019\Große Listen\"/>
    </mc:Choice>
  </mc:AlternateContent>
  <xr:revisionPtr revIDLastSave="0" documentId="8_{EC213230-F697-441E-9610-AFD8D8F3BB34}" xr6:coauthVersionLast="43" xr6:coauthVersionMax="43" xr10:uidLastSave="{00000000-0000-0000-0000-000000000000}"/>
  <bookViews>
    <workbookView xWindow="7890" yWindow="2205" windowWidth="16905" windowHeight="11055" xr2:uid="{03070B5B-8381-4D45-8239-5AE38B5D3744}"/>
  </bookViews>
  <sheets>
    <sheet name="Basisdaten" sheetId="1" r:id="rId1"/>
    <sheet name="ZÄHLENWENN" sheetId="2" r:id="rId2"/>
    <sheet name="SUMMEWENN" sheetId="3" r:id="rId3"/>
    <sheet name="SUMMEWENN (LÖ)" sheetId="4" r:id="rId4"/>
    <sheet name="RANG" sheetId="5" r:id="rId5"/>
    <sheet name="RANG LÖ" sheetId="6" r:id="rId6"/>
    <sheet name="RANG (LÖ2)" sheetId="7" r:id="rId7"/>
    <sheet name="Leere Zellen" sheetId="8" r:id="rId8"/>
    <sheet name="Leere Zellen LÖ" sheetId="9" r:id="rId9"/>
    <sheet name="SVERWEIS" sheetId="10" r:id="rId10"/>
    <sheet name="SVERWEIS (LÖ)" sheetId="11" r:id="rId11"/>
  </sheets>
  <definedNames>
    <definedName name="_xlnm._FilterDatabase" localSheetId="0" hidden="1">Basisdaten!$A$3:$F$28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" i="11" l="1"/>
  <c r="H6" i="11"/>
  <c r="H5" i="11"/>
  <c r="D14" i="9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H13" i="4"/>
  <c r="H12" i="4"/>
  <c r="H9" i="4"/>
  <c r="H8" i="4"/>
  <c r="H5" i="4"/>
  <c r="H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kktn</author>
  </authors>
  <commentList>
    <comment ref="H7" authorId="0" shapeId="0" xr:uid="{0F663F6F-1AF2-4238-996A-4C24D5EA70A1}">
      <text>
        <r>
          <rPr>
            <sz val="9"/>
            <color indexed="81"/>
            <rFont val="Tahoma"/>
            <family val="2"/>
          </rPr>
          <t xml:space="preserve">=ZÄHLENWENN(D4:D14;H7)
</t>
        </r>
      </text>
    </comment>
    <comment ref="H10" authorId="0" shapeId="0" xr:uid="{22FD7F21-B4C6-46C5-8650-17B58BF97360}">
      <text>
        <r>
          <rPr>
            <sz val="9"/>
            <color indexed="81"/>
            <rFont val="Tahoma"/>
            <family val="2"/>
          </rPr>
          <t>=ZÄHLENWENN(E4:E14;"&gt;2200")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H4" authorId="0" shapeId="0" xr:uid="{F60DAE1C-F317-42D5-B7FF-D8D24E25426D}">
      <text>
        <r>
          <rPr>
            <sz val="9"/>
            <color indexed="81"/>
            <rFont val="Tahoma"/>
            <family val="2"/>
          </rPr>
          <t>=SUMME(E4:E14)</t>
        </r>
      </text>
    </comment>
    <comment ref="H5" authorId="0" shapeId="0" xr:uid="{B4ACD48C-D8B7-4312-874F-D46685B29DC5}">
      <text>
        <r>
          <rPr>
            <sz val="9"/>
            <color indexed="81"/>
            <rFont val="Tahoma"/>
            <family val="2"/>
          </rPr>
          <t>=ANZAHL2(D4:D14)</t>
        </r>
      </text>
    </comment>
    <comment ref="H8" authorId="0" shapeId="0" xr:uid="{1F659B5F-5467-44FB-8080-DEB02CAED8B2}">
      <text>
        <r>
          <rPr>
            <sz val="9"/>
            <color indexed="81"/>
            <rFont val="Tahoma"/>
            <family val="2"/>
          </rPr>
          <t>=SUMMEWENN(D4:D14;H7;E4:E14)</t>
        </r>
      </text>
    </comment>
    <comment ref="H9" authorId="0" shapeId="0" xr:uid="{BB68D09F-588F-4AD4-BF7F-E24DF03AC22C}">
      <text>
        <r>
          <rPr>
            <sz val="9"/>
            <color indexed="81"/>
            <rFont val="Tahoma"/>
            <family val="2"/>
          </rPr>
          <t>=ZÄHLENWENN(D4:D14;H7)</t>
        </r>
      </text>
    </comment>
    <comment ref="H12" authorId="0" shapeId="0" xr:uid="{1ACD7DA6-3DEB-40E5-9E2F-E4F055994055}">
      <text>
        <r>
          <rPr>
            <sz val="9"/>
            <color indexed="81"/>
            <rFont val="Tahoma"/>
            <family val="2"/>
          </rPr>
          <t>=SUMMEWENN(E4:E14;"&gt;2200")</t>
        </r>
      </text>
    </comment>
    <comment ref="H13" authorId="0" shapeId="0" xr:uid="{69296261-7B94-4799-AD8C-BEDE2E0A753C}">
      <text>
        <r>
          <rPr>
            <sz val="9"/>
            <color indexed="81"/>
            <rFont val="Tahoma"/>
            <family val="2"/>
          </rPr>
          <t>=ZÄHLENWENN(E4:E14;"&gt;2200")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D14" authorId="0" shapeId="0" xr:uid="{7C54DEC9-C460-424D-978A-908D370881BE}">
      <text>
        <r>
          <rPr>
            <sz val="9"/>
            <color indexed="81"/>
            <rFont val="Tahoma"/>
            <family val="2"/>
          </rPr>
          <t>=ANZAHLLEEREZELLEN(D4:D11)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H5" authorId="0" shapeId="0" xr:uid="{2D334B97-5792-4AD6-A32A-D689D188F273}">
      <text>
        <r>
          <rPr>
            <sz val="9"/>
            <color indexed="81"/>
            <rFont val="Tahoma"/>
            <family val="2"/>
          </rPr>
          <t>=SVERWEIS(H3;A3:E14;2;0)</t>
        </r>
      </text>
    </comment>
    <comment ref="H6" authorId="0" shapeId="0" xr:uid="{759BB66E-2C03-46D7-B0A8-A71ACE77CF8F}">
      <text>
        <r>
          <rPr>
            <sz val="9"/>
            <color indexed="81"/>
            <rFont val="Tahoma"/>
            <family val="2"/>
          </rPr>
          <t>=SVERWEIS(H3;A3:E14;3;0)</t>
        </r>
      </text>
    </comment>
    <comment ref="H7" authorId="0" shapeId="0" xr:uid="{C22DF1B0-E893-46EA-B7AC-9C23A2347BC1}">
      <text>
        <r>
          <rPr>
            <sz val="9"/>
            <color indexed="81"/>
            <rFont val="Tahoma"/>
            <family val="2"/>
          </rPr>
          <t>=VERKETTEN(SVERWEIS(H3;A3:E14;3;0);" ";SVERWEIS(H3;A3:E14;2;0))</t>
        </r>
      </text>
    </comment>
  </commentList>
</comments>
</file>

<file path=xl/sharedStrings.xml><?xml version="1.0" encoding="utf-8"?>
<sst xmlns="http://schemas.openxmlformats.org/spreadsheetml/2006/main" count="621" uniqueCount="80">
  <si>
    <t>Listenbereich</t>
  </si>
  <si>
    <t>Pers.Nr</t>
  </si>
  <si>
    <t>Name</t>
  </si>
  <si>
    <t>Vorname</t>
  </si>
  <si>
    <t>ABT</t>
  </si>
  <si>
    <t>Gehalt</t>
  </si>
  <si>
    <t>Geburtsdatum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</si>
  <si>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</si>
  <si>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</si>
  <si>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</si>
  <si>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</si>
  <si>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</si>
  <si>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</si>
  <si>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</si>
  <si>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</si>
  <si>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</si>
  <si>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</si>
  <si>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</si>
  <si>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</si>
  <si>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</si>
  <si>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</si>
  <si>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</si>
  <si>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</si>
  <si>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</si>
  <si>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</si>
  <si>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</si>
  <si>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</si>
  <si>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</si>
  <si>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</si>
  <si>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</si>
  <si>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</si>
  <si>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</si>
  <si>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</si>
  <si>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</si>
  <si>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</si>
  <si>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</si>
  <si>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</si>
  <si>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</si>
  <si>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</si>
  <si>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</si>
  <si>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</si>
  <si>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</si>
  <si>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</si>
  <si>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</si>
  <si>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</si>
  <si>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</si>
  <si>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</si>
  <si>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</si>
  <si>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</si>
  <si>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</si>
  <si>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</si>
  <si>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</si>
  <si>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</si>
  <si>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</si>
  <si>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</si>
  <si>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</si>
  <si>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</si>
  <si>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</si>
  <si>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Gehälter Werk 2</t>
  </si>
  <si>
    <t>NAME</t>
  </si>
  <si>
    <t>VORNAME</t>
  </si>
  <si>
    <t>GEHALT</t>
  </si>
  <si>
    <t>gesamt</t>
  </si>
  <si>
    <t>ANZAHL</t>
  </si>
  <si>
    <t>mit Bedingung</t>
  </si>
  <si>
    <t>ZÄHLENWENN</t>
  </si>
  <si>
    <t>mit Bedingung größer 2.200,00</t>
  </si>
  <si>
    <t>SUMME</t>
  </si>
  <si>
    <t>Summe aller Gehälter</t>
  </si>
  <si>
    <t>ANZAHL2</t>
  </si>
  <si>
    <t>Anzahl der Mitarbeiter</t>
  </si>
  <si>
    <t>SUMMEWENN</t>
  </si>
  <si>
    <t>Summe der Mitarbeiter-Gehälter aus der Abteilung Verkauf (VK)</t>
  </si>
  <si>
    <t>Anzahl der Mitarbeiter aus der Abteilung Verkauf (VK)</t>
  </si>
  <si>
    <t>Summe der Mitarbeiter-Gehälter die über 2.200 liegen</t>
  </si>
  <si>
    <t>Anzahl der Gehälter, die über 2.200 liegen</t>
  </si>
  <si>
    <t>=RANG()</t>
  </si>
  <si>
    <t>Leere Zellen</t>
  </si>
  <si>
    <t>im Bereich D4:D11</t>
  </si>
  <si>
    <t>Vorname und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</si>
</sst>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8"/>
      <name val="Calibri"/>
      <family val="2"/>
      <scheme val="minor"/>
    </font>
    <font>
      <b/>
      <sz val="8"/>
      <color indexed="12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44">
    <xf numFmtId="0" fontId="0" fillId="0" borderId="0" xfId="0"/>
    <xf numFmtId="0" fontId="2" fillId="2" borderId="0" xfId="0" applyFont="1" applyFill="1" applyAlignment="1">
      <alignment horizontal="center"/>
    </xf>
    <xf numFmtId="0" fontId="3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164" fontId="4" fillId="2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1" applyFont="1"/>
    <xf numFmtId="14" fontId="3" fillId="0" borderId="0" xfId="0" applyNumberFormat="1" applyFont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5" fillId="2" borderId="0" xfId="0" applyFont="1" applyFill="1" applyAlignment="1">
      <alignment horizontal="center"/>
    </xf>
    <xf numFmtId="0" fontId="6" fillId="0" borderId="0" xfId="0" applyFont="1"/>
    <xf numFmtId="0" fontId="7" fillId="2" borderId="0" xfId="0" applyFont="1" applyFill="1" applyAlignment="1">
      <alignment horizontal="center"/>
    </xf>
    <xf numFmtId="0" fontId="7" fillId="2" borderId="0" xfId="0" applyFont="1" applyFill="1"/>
    <xf numFmtId="164" fontId="7" fillId="2" borderId="0" xfId="1" applyFont="1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0" fillId="0" borderId="0" xfId="1" applyFont="1"/>
    <xf numFmtId="164" fontId="8" fillId="0" borderId="0" xfId="1" applyFont="1"/>
    <xf numFmtId="0" fontId="0" fillId="0" borderId="1" xfId="0" quotePrefix="1" applyBorder="1"/>
    <xf numFmtId="0" fontId="0" fillId="0" borderId="1" xfId="0" applyBorder="1"/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64" fontId="4" fillId="2" borderId="0" xfId="2" applyFont="1" applyFill="1" applyAlignment="1">
      <alignment horizontal="center"/>
    </xf>
    <xf numFmtId="0" fontId="11" fillId="0" borderId="0" xfId="0" applyFont="1" applyAlignment="1">
      <alignment horizontal="left"/>
    </xf>
    <xf numFmtId="164" fontId="0" fillId="0" borderId="0" xfId="2" applyFont="1"/>
    <xf numFmtId="164" fontId="12" fillId="0" borderId="0" xfId="2" applyFont="1"/>
    <xf numFmtId="164" fontId="0" fillId="0" borderId="2" xfId="0" quotePrefix="1" applyNumberFormat="1" applyBorder="1"/>
    <xf numFmtId="0" fontId="0" fillId="0" borderId="2" xfId="0" quotePrefix="1" applyBorder="1"/>
    <xf numFmtId="0" fontId="11" fillId="0" borderId="0" xfId="0" applyFont="1" applyAlignment="1">
      <alignment horizontal="center"/>
    </xf>
    <xf numFmtId="164" fontId="0" fillId="0" borderId="2" xfId="2" quotePrefix="1" applyFont="1" applyBorder="1"/>
    <xf numFmtId="0" fontId="0" fillId="0" borderId="2" xfId="0" applyBorder="1"/>
    <xf numFmtId="0" fontId="11" fillId="0" borderId="0" xfId="0" applyFont="1" applyAlignment="1">
      <alignment horizontal="left"/>
    </xf>
    <xf numFmtId="164" fontId="13" fillId="2" borderId="1" xfId="1" applyFont="1" applyFill="1" applyBorder="1" applyAlignment="1">
      <alignment horizontal="center"/>
    </xf>
    <xf numFmtId="164" fontId="13" fillId="2" borderId="0" xfId="1" applyFont="1" applyFill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2" borderId="0" xfId="0" applyFont="1" applyFill="1" applyAlignment="1">
      <alignment horizontal="left"/>
    </xf>
    <xf numFmtId="164" fontId="4" fillId="2" borderId="0" xfId="1" applyFont="1" applyFill="1"/>
    <xf numFmtId="0" fontId="3" fillId="3" borderId="0" xfId="0" applyFont="1" applyFill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Komma" xfId="1" builtinId="3"/>
    <cellStyle name="Komma 2" xfId="2" xr:uid="{099F6C35-812B-4864-997B-E1A4D00C1CF6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0F637-72D2-486D-9354-8F3B15C95380}">
  <dimension ref="A1:F28"/>
  <sheetViews>
    <sheetView tabSelected="1" topLeftCell="A7" workbookViewId="0">
      <selection sqref="A1:B1"/>
    </sheetView>
  </sheetViews>
  <sheetFormatPr baseColWidth="10" defaultRowHeight="15" x14ac:dyDescent="0.25"/>
  <cols>
    <col min="5" max="5" width="10.85546875" customWidth="1"/>
    <col min="6" max="6" width="13.85546875" bestFit="1" customWidth="1"/>
  </cols>
  <sheetData>
    <row r="1" spans="1:6" x14ac:dyDescent="0.25">
      <c r="A1" s="1" t="s">
        <v>0</v>
      </c>
      <c r="B1" s="1"/>
      <c r="C1" s="2"/>
      <c r="D1" s="2"/>
      <c r="E1" s="2"/>
    </row>
    <row r="2" spans="1:6" x14ac:dyDescent="0.25">
      <c r="B2" s="2"/>
      <c r="C2" s="2"/>
      <c r="D2" s="2"/>
      <c r="E2" s="2"/>
    </row>
    <row r="3" spans="1:6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</row>
    <row r="4" spans="1:6" x14ac:dyDescent="0.25">
      <c r="A4" s="6">
        <v>611</v>
      </c>
      <c r="B4" s="7" t="s">
        <v>7</v>
      </c>
      <c r="C4" s="7" t="s">
        <v>8</v>
      </c>
      <c r="D4" s="6" t="s">
        <v>9</v>
      </c>
      <c r="E4" s="8">
        <v>2675</v>
      </c>
      <c r="F4" s="9">
        <v>18007</v>
      </c>
    </row>
    <row r="5" spans="1:6" x14ac:dyDescent="0.25">
      <c r="A5" s="6">
        <v>215</v>
      </c>
      <c r="B5" s="7" t="s">
        <v>10</v>
      </c>
      <c r="C5" s="7" t="s">
        <v>11</v>
      </c>
      <c r="D5" s="6" t="s">
        <v>12</v>
      </c>
      <c r="E5" s="8">
        <v>2852</v>
      </c>
      <c r="F5" s="9">
        <v>28167</v>
      </c>
    </row>
    <row r="6" spans="1:6" x14ac:dyDescent="0.25">
      <c r="A6" s="6">
        <v>387</v>
      </c>
      <c r="B6" s="7" t="s">
        <v>13</v>
      </c>
      <c r="C6" s="7" t="s">
        <v>14</v>
      </c>
      <c r="D6" s="6" t="s">
        <v>12</v>
      </c>
      <c r="E6" s="8">
        <v>1911</v>
      </c>
      <c r="F6" s="9">
        <v>17169</v>
      </c>
    </row>
    <row r="7" spans="1:6" x14ac:dyDescent="0.25">
      <c r="A7" s="6">
        <v>420</v>
      </c>
      <c r="B7" s="7" t="s">
        <v>15</v>
      </c>
      <c r="C7" s="7" t="s">
        <v>16</v>
      </c>
      <c r="D7" s="6" t="s">
        <v>9</v>
      </c>
      <c r="E7" s="8">
        <v>2846</v>
      </c>
      <c r="F7" s="9">
        <v>28589</v>
      </c>
    </row>
    <row r="8" spans="1:6" x14ac:dyDescent="0.25">
      <c r="A8" s="6">
        <v>110</v>
      </c>
      <c r="B8" s="7" t="s">
        <v>17</v>
      </c>
      <c r="C8" s="2" t="s">
        <v>18</v>
      </c>
      <c r="D8" s="6" t="s">
        <v>19</v>
      </c>
      <c r="E8" s="8">
        <v>2499</v>
      </c>
      <c r="F8" s="9">
        <v>19749</v>
      </c>
    </row>
    <row r="9" spans="1:6" x14ac:dyDescent="0.25">
      <c r="A9" s="6">
        <v>348</v>
      </c>
      <c r="B9" s="7" t="s">
        <v>20</v>
      </c>
      <c r="C9" s="7" t="s">
        <v>21</v>
      </c>
      <c r="D9" s="6" t="s">
        <v>19</v>
      </c>
      <c r="E9" s="8">
        <v>2499</v>
      </c>
      <c r="F9" s="9">
        <v>18292</v>
      </c>
    </row>
    <row r="10" spans="1:6" x14ac:dyDescent="0.25">
      <c r="A10" s="6">
        <v>602</v>
      </c>
      <c r="B10" s="7" t="s">
        <v>22</v>
      </c>
      <c r="C10" s="7" t="s">
        <v>23</v>
      </c>
      <c r="D10" s="6" t="s">
        <v>24</v>
      </c>
      <c r="E10" s="8">
        <v>3410</v>
      </c>
      <c r="F10" s="9">
        <v>21918</v>
      </c>
    </row>
    <row r="11" spans="1:6" x14ac:dyDescent="0.25">
      <c r="A11" s="6">
        <v>341</v>
      </c>
      <c r="B11" s="7" t="s">
        <v>25</v>
      </c>
      <c r="C11" s="7" t="s">
        <v>26</v>
      </c>
      <c r="D11" s="6" t="s">
        <v>24</v>
      </c>
      <c r="E11" s="8">
        <v>2411</v>
      </c>
      <c r="F11" s="9">
        <v>19388</v>
      </c>
    </row>
    <row r="12" spans="1:6" x14ac:dyDescent="0.25">
      <c r="A12" s="6">
        <v>248</v>
      </c>
      <c r="B12" s="7" t="s">
        <v>27</v>
      </c>
      <c r="C12" s="7" t="s">
        <v>23</v>
      </c>
      <c r="D12" s="6" t="s">
        <v>28</v>
      </c>
      <c r="E12" s="8">
        <v>1999</v>
      </c>
      <c r="F12" s="9">
        <v>29309</v>
      </c>
    </row>
    <row r="13" spans="1:6" x14ac:dyDescent="0.25">
      <c r="A13" s="6">
        <v>542</v>
      </c>
      <c r="B13" s="7" t="s">
        <v>29</v>
      </c>
      <c r="C13" s="7" t="s">
        <v>30</v>
      </c>
      <c r="D13" s="6" t="s">
        <v>31</v>
      </c>
      <c r="E13" s="8">
        <v>2146</v>
      </c>
      <c r="F13" s="9">
        <v>25177</v>
      </c>
    </row>
    <row r="14" spans="1:6" x14ac:dyDescent="0.25">
      <c r="A14" s="6">
        <v>568</v>
      </c>
      <c r="B14" s="7" t="s">
        <v>32</v>
      </c>
      <c r="C14" s="7" t="s">
        <v>33</v>
      </c>
      <c r="D14" s="6" t="s">
        <v>31</v>
      </c>
      <c r="E14" s="8">
        <v>2058</v>
      </c>
      <c r="F14" s="9">
        <v>22449</v>
      </c>
    </row>
    <row r="15" spans="1:6" x14ac:dyDescent="0.25">
      <c r="A15" s="6">
        <v>438</v>
      </c>
      <c r="B15" s="7" t="s">
        <v>34</v>
      </c>
      <c r="C15" s="7" t="s">
        <v>35</v>
      </c>
      <c r="D15" s="6" t="s">
        <v>9</v>
      </c>
      <c r="E15" s="8">
        <v>3646</v>
      </c>
      <c r="F15" s="9">
        <v>26488</v>
      </c>
    </row>
    <row r="16" spans="1:6" x14ac:dyDescent="0.25">
      <c r="A16" s="6">
        <v>600</v>
      </c>
      <c r="B16" s="7" t="s">
        <v>36</v>
      </c>
      <c r="C16" s="7" t="s">
        <v>37</v>
      </c>
      <c r="D16" s="6" t="s">
        <v>31</v>
      </c>
      <c r="E16" s="8">
        <v>2093</v>
      </c>
      <c r="F16" s="9">
        <v>24987</v>
      </c>
    </row>
    <row r="17" spans="1:6" x14ac:dyDescent="0.25">
      <c r="A17" s="6">
        <v>612</v>
      </c>
      <c r="B17" s="7" t="s">
        <v>38</v>
      </c>
      <c r="C17" s="7" t="s">
        <v>8</v>
      </c>
      <c r="D17" s="6" t="s">
        <v>12</v>
      </c>
      <c r="E17" s="8">
        <v>1646</v>
      </c>
      <c r="F17" s="9">
        <v>21493</v>
      </c>
    </row>
    <row r="18" spans="1:6" x14ac:dyDescent="0.25">
      <c r="A18" s="6">
        <v>298</v>
      </c>
      <c r="B18" s="7" t="s">
        <v>39</v>
      </c>
      <c r="C18" s="7" t="s">
        <v>11</v>
      </c>
      <c r="D18" s="6" t="s">
        <v>12</v>
      </c>
      <c r="E18" s="8">
        <v>2234</v>
      </c>
      <c r="F18" s="10">
        <v>23798</v>
      </c>
    </row>
    <row r="19" spans="1:6" x14ac:dyDescent="0.25">
      <c r="A19" s="6">
        <v>608</v>
      </c>
      <c r="B19" s="7" t="s">
        <v>40</v>
      </c>
      <c r="C19" s="7" t="s">
        <v>41</v>
      </c>
      <c r="D19" s="6" t="s">
        <v>24</v>
      </c>
      <c r="E19" s="8">
        <v>1588</v>
      </c>
      <c r="F19" s="10">
        <v>31850</v>
      </c>
    </row>
    <row r="20" spans="1:6" x14ac:dyDescent="0.25">
      <c r="A20" s="6">
        <v>422</v>
      </c>
      <c r="B20" s="7" t="s">
        <v>42</v>
      </c>
      <c r="C20" s="7" t="s">
        <v>43</v>
      </c>
      <c r="D20" s="6" t="s">
        <v>24</v>
      </c>
      <c r="E20" s="8">
        <v>2293</v>
      </c>
      <c r="F20" s="10">
        <v>22884</v>
      </c>
    </row>
    <row r="21" spans="1:6" x14ac:dyDescent="0.25">
      <c r="A21" s="6">
        <v>560</v>
      </c>
      <c r="B21" s="7" t="s">
        <v>44</v>
      </c>
      <c r="C21" s="7" t="s">
        <v>43</v>
      </c>
      <c r="D21" s="6" t="s">
        <v>28</v>
      </c>
      <c r="E21" s="8">
        <v>1882</v>
      </c>
      <c r="F21" s="10">
        <v>26819</v>
      </c>
    </row>
    <row r="22" spans="1:6" x14ac:dyDescent="0.25">
      <c r="A22" s="6">
        <v>561</v>
      </c>
      <c r="B22" s="7" t="s">
        <v>45</v>
      </c>
      <c r="C22" s="7" t="s">
        <v>46</v>
      </c>
      <c r="D22" s="6" t="s">
        <v>28</v>
      </c>
      <c r="E22" s="8">
        <v>1882</v>
      </c>
      <c r="F22" s="10">
        <v>31547</v>
      </c>
    </row>
    <row r="23" spans="1:6" x14ac:dyDescent="0.25">
      <c r="A23" s="6">
        <v>244</v>
      </c>
      <c r="B23" s="7" t="s">
        <v>47</v>
      </c>
      <c r="C23" s="7" t="s">
        <v>48</v>
      </c>
      <c r="D23" s="6" t="s">
        <v>24</v>
      </c>
      <c r="E23" s="8">
        <v>3428</v>
      </c>
      <c r="F23" s="10">
        <v>21388</v>
      </c>
    </row>
    <row r="24" spans="1:6" x14ac:dyDescent="0.25">
      <c r="A24" s="6">
        <v>317</v>
      </c>
      <c r="B24" s="7" t="s">
        <v>47</v>
      </c>
      <c r="C24" s="7" t="s">
        <v>49</v>
      </c>
      <c r="D24" s="6" t="s">
        <v>9</v>
      </c>
      <c r="E24" s="8">
        <v>2893</v>
      </c>
      <c r="F24" s="10">
        <v>20112</v>
      </c>
    </row>
    <row r="25" spans="1:6" x14ac:dyDescent="0.25">
      <c r="A25" s="6">
        <v>490</v>
      </c>
      <c r="B25" s="7" t="s">
        <v>50</v>
      </c>
      <c r="C25" s="7" t="s">
        <v>51</v>
      </c>
      <c r="D25" s="6" t="s">
        <v>9</v>
      </c>
      <c r="E25" s="8">
        <v>2605</v>
      </c>
      <c r="F25" s="10">
        <v>22535</v>
      </c>
    </row>
    <row r="26" spans="1:6" x14ac:dyDescent="0.25">
      <c r="A26" s="6">
        <v>567</v>
      </c>
      <c r="B26" s="7" t="s">
        <v>52</v>
      </c>
      <c r="C26" s="7" t="s">
        <v>53</v>
      </c>
      <c r="D26" s="6" t="s">
        <v>12</v>
      </c>
      <c r="E26" s="8">
        <v>2246</v>
      </c>
      <c r="F26" s="10">
        <v>25922</v>
      </c>
    </row>
    <row r="27" spans="1:6" x14ac:dyDescent="0.25">
      <c r="A27" s="6">
        <v>466</v>
      </c>
      <c r="B27" s="7" t="s">
        <v>54</v>
      </c>
      <c r="C27" s="7" t="s">
        <v>55</v>
      </c>
      <c r="D27" s="6" t="s">
        <v>12</v>
      </c>
      <c r="E27" s="8">
        <v>2323</v>
      </c>
      <c r="F27" s="10">
        <v>25292</v>
      </c>
    </row>
    <row r="28" spans="1:6" x14ac:dyDescent="0.25">
      <c r="A28" s="6">
        <v>604</v>
      </c>
      <c r="B28" s="7" t="s">
        <v>56</v>
      </c>
      <c r="C28" s="7" t="s">
        <v>57</v>
      </c>
      <c r="D28" s="6" t="s">
        <v>28</v>
      </c>
      <c r="E28" s="8">
        <v>1882</v>
      </c>
      <c r="F28" s="10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6531B-3825-4ADF-89BE-6DE39E328D3F}">
  <sheetPr>
    <tabColor theme="9" tint="0.39997558519241921"/>
  </sheetPr>
  <dimension ref="A1:H14"/>
  <sheetViews>
    <sheetView workbookViewId="0">
      <selection sqref="A1:B1"/>
    </sheetView>
  </sheetViews>
  <sheetFormatPr baseColWidth="10" defaultRowHeight="15" x14ac:dyDescent="0.25"/>
  <cols>
    <col min="6" max="6" width="4.140625" customWidth="1"/>
    <col min="7" max="7" width="19.28515625" customWidth="1"/>
    <col min="8" max="8" width="16.5703125" customWidth="1"/>
  </cols>
  <sheetData>
    <row r="1" spans="1:8" x14ac:dyDescent="0.25">
      <c r="A1" s="39" t="s">
        <v>0</v>
      </c>
      <c r="B1" s="39"/>
      <c r="C1" s="2"/>
      <c r="D1" s="2"/>
      <c r="E1" s="2"/>
    </row>
    <row r="2" spans="1:8" x14ac:dyDescent="0.25">
      <c r="B2" s="2"/>
      <c r="C2" s="2"/>
      <c r="D2" s="2"/>
      <c r="E2" s="2"/>
    </row>
    <row r="3" spans="1:8" x14ac:dyDescent="0.25">
      <c r="A3" s="3" t="s">
        <v>1</v>
      </c>
      <c r="B3" s="4" t="s">
        <v>59</v>
      </c>
      <c r="C3" s="4" t="s">
        <v>60</v>
      </c>
      <c r="D3" s="3" t="s">
        <v>4</v>
      </c>
      <c r="E3" s="40" t="s">
        <v>61</v>
      </c>
      <c r="G3" s="41" t="s">
        <v>1</v>
      </c>
      <c r="H3" s="42"/>
    </row>
    <row r="4" spans="1:8" x14ac:dyDescent="0.25">
      <c r="A4" s="17">
        <v>611</v>
      </c>
      <c r="B4" s="7" t="s">
        <v>7</v>
      </c>
      <c r="C4" s="7" t="s">
        <v>8</v>
      </c>
      <c r="D4" s="6" t="s">
        <v>9</v>
      </c>
      <c r="E4" s="18">
        <v>2675</v>
      </c>
    </row>
    <row r="5" spans="1:8" x14ac:dyDescent="0.25">
      <c r="A5" s="17">
        <v>215</v>
      </c>
      <c r="B5" s="7" t="s">
        <v>10</v>
      </c>
      <c r="C5" s="7" t="s">
        <v>11</v>
      </c>
      <c r="D5" s="6" t="s">
        <v>12</v>
      </c>
      <c r="E5" s="18">
        <v>2852</v>
      </c>
      <c r="G5" s="41" t="s">
        <v>2</v>
      </c>
      <c r="H5" s="21"/>
    </row>
    <row r="6" spans="1:8" x14ac:dyDescent="0.25">
      <c r="A6" s="17">
        <v>387</v>
      </c>
      <c r="B6" s="7" t="s">
        <v>13</v>
      </c>
      <c r="C6" s="7" t="s">
        <v>14</v>
      </c>
      <c r="D6" s="6" t="s">
        <v>12</v>
      </c>
      <c r="E6" s="18">
        <v>1911</v>
      </c>
      <c r="G6" s="41" t="s">
        <v>3</v>
      </c>
      <c r="H6" s="21"/>
    </row>
    <row r="7" spans="1:8" x14ac:dyDescent="0.25">
      <c r="A7" s="17">
        <v>420</v>
      </c>
      <c r="B7" s="7" t="s">
        <v>15</v>
      </c>
      <c r="C7" s="7" t="s">
        <v>16</v>
      </c>
      <c r="D7" s="6" t="s">
        <v>9</v>
      </c>
      <c r="E7" s="18">
        <v>2846</v>
      </c>
      <c r="G7" s="41" t="s">
        <v>79</v>
      </c>
      <c r="H7" s="21"/>
    </row>
    <row r="8" spans="1:8" ht="15" customHeight="1" x14ac:dyDescent="0.25">
      <c r="A8" s="17">
        <v>110</v>
      </c>
      <c r="B8" s="7" t="s">
        <v>17</v>
      </c>
      <c r="C8" s="2" t="s">
        <v>18</v>
      </c>
      <c r="D8" s="6" t="s">
        <v>19</v>
      </c>
      <c r="E8" s="18">
        <v>2499</v>
      </c>
    </row>
    <row r="9" spans="1:8" ht="15" customHeight="1" x14ac:dyDescent="0.25">
      <c r="A9" s="17">
        <v>348</v>
      </c>
      <c r="B9" s="7" t="s">
        <v>20</v>
      </c>
      <c r="C9" s="7" t="s">
        <v>21</v>
      </c>
      <c r="D9" s="6" t="s">
        <v>19</v>
      </c>
      <c r="E9" s="18">
        <v>2499</v>
      </c>
    </row>
    <row r="10" spans="1:8" x14ac:dyDescent="0.25">
      <c r="A10" s="17">
        <v>602</v>
      </c>
      <c r="B10" s="7" t="s">
        <v>22</v>
      </c>
      <c r="C10" s="7" t="s">
        <v>23</v>
      </c>
      <c r="D10" s="6" t="s">
        <v>24</v>
      </c>
      <c r="E10" s="18">
        <v>3410</v>
      </c>
    </row>
    <row r="11" spans="1:8" x14ac:dyDescent="0.25">
      <c r="A11" s="17">
        <v>341</v>
      </c>
      <c r="B11" s="7" t="s">
        <v>25</v>
      </c>
      <c r="C11" s="7" t="s">
        <v>26</v>
      </c>
      <c r="D11" s="6" t="s">
        <v>24</v>
      </c>
      <c r="E11" s="18">
        <v>2411</v>
      </c>
    </row>
    <row r="12" spans="1:8" x14ac:dyDescent="0.25">
      <c r="A12" s="17">
        <v>248</v>
      </c>
      <c r="B12" s="7" t="s">
        <v>27</v>
      </c>
      <c r="C12" s="7" t="s">
        <v>23</v>
      </c>
      <c r="D12" s="6" t="s">
        <v>28</v>
      </c>
      <c r="E12" s="18">
        <v>1999</v>
      </c>
    </row>
    <row r="13" spans="1:8" x14ac:dyDescent="0.25">
      <c r="A13" s="17">
        <v>542</v>
      </c>
      <c r="B13" s="7" t="s">
        <v>29</v>
      </c>
      <c r="C13" s="7" t="s">
        <v>30</v>
      </c>
      <c r="D13" s="6" t="s">
        <v>31</v>
      </c>
      <c r="E13" s="18">
        <v>2146</v>
      </c>
    </row>
    <row r="14" spans="1:8" x14ac:dyDescent="0.25">
      <c r="A14" s="17">
        <v>568</v>
      </c>
      <c r="B14" s="7" t="s">
        <v>32</v>
      </c>
      <c r="C14" s="7" t="s">
        <v>33</v>
      </c>
      <c r="D14" s="6" t="s">
        <v>31</v>
      </c>
      <c r="E14" s="18">
        <v>2058</v>
      </c>
    </row>
  </sheetData>
  <mergeCells count="1">
    <mergeCell ref="A1:B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603A5-FCE4-4DE7-BCDA-4594810F4936}">
  <sheetPr>
    <tabColor theme="9" tint="0.39997558519241921"/>
  </sheetPr>
  <dimension ref="A1:H14"/>
  <sheetViews>
    <sheetView zoomScaleNormal="100" workbookViewId="0">
      <selection sqref="A1:B1"/>
    </sheetView>
  </sheetViews>
  <sheetFormatPr baseColWidth="10" defaultRowHeight="15" x14ac:dyDescent="0.25"/>
  <cols>
    <col min="6" max="6" width="4.140625" customWidth="1"/>
    <col min="7" max="7" width="19.28515625" customWidth="1"/>
    <col min="8" max="8" width="16.5703125" customWidth="1"/>
    <col min="9" max="9" width="19.85546875" customWidth="1"/>
  </cols>
  <sheetData>
    <row r="1" spans="1:8" x14ac:dyDescent="0.25">
      <c r="A1" s="39" t="s">
        <v>0</v>
      </c>
      <c r="B1" s="39"/>
      <c r="C1" s="2"/>
      <c r="D1" s="2"/>
      <c r="E1" s="2"/>
    </row>
    <row r="2" spans="1:8" x14ac:dyDescent="0.25">
      <c r="B2" s="2"/>
      <c r="C2" s="2"/>
      <c r="D2" s="2"/>
      <c r="E2" s="2"/>
    </row>
    <row r="3" spans="1:8" x14ac:dyDescent="0.25">
      <c r="A3" s="3" t="s">
        <v>1</v>
      </c>
      <c r="B3" s="4" t="s">
        <v>59</v>
      </c>
      <c r="C3" s="4" t="s">
        <v>60</v>
      </c>
      <c r="D3" s="3" t="s">
        <v>4</v>
      </c>
      <c r="E3" s="40" t="s">
        <v>61</v>
      </c>
      <c r="G3" s="41" t="s">
        <v>1</v>
      </c>
      <c r="H3" s="43">
        <v>420</v>
      </c>
    </row>
    <row r="4" spans="1:8" x14ac:dyDescent="0.25">
      <c r="A4" s="17">
        <v>611</v>
      </c>
      <c r="B4" s="7" t="s">
        <v>7</v>
      </c>
      <c r="C4" s="7" t="s">
        <v>8</v>
      </c>
      <c r="D4" s="6" t="s">
        <v>9</v>
      </c>
      <c r="E4" s="18">
        <v>2675</v>
      </c>
    </row>
    <row r="5" spans="1:8" x14ac:dyDescent="0.25">
      <c r="A5" s="17">
        <v>215</v>
      </c>
      <c r="B5" s="7" t="s">
        <v>10</v>
      </c>
      <c r="C5" s="7" t="s">
        <v>11</v>
      </c>
      <c r="D5" s="6" t="s">
        <v>12</v>
      </c>
      <c r="E5" s="18">
        <v>2852</v>
      </c>
      <c r="G5" s="41" t="s">
        <v>2</v>
      </c>
      <c r="H5" t="str">
        <f>VLOOKUP(H3,A3:E14,2,0)</f>
        <v>Reithofer</v>
      </c>
    </row>
    <row r="6" spans="1:8" x14ac:dyDescent="0.25">
      <c r="A6" s="17">
        <v>387</v>
      </c>
      <c r="B6" s="7" t="s">
        <v>13</v>
      </c>
      <c r="C6" s="7" t="s">
        <v>14</v>
      </c>
      <c r="D6" s="6" t="s">
        <v>12</v>
      </c>
      <c r="E6" s="18">
        <v>1911</v>
      </c>
      <c r="G6" s="41" t="s">
        <v>3</v>
      </c>
      <c r="H6" t="str">
        <f>VLOOKUP(H3,A4:E14,3,0)</f>
        <v>Gregor</v>
      </c>
    </row>
    <row r="7" spans="1:8" x14ac:dyDescent="0.25">
      <c r="A7" s="17">
        <v>420</v>
      </c>
      <c r="B7" s="7" t="s">
        <v>15</v>
      </c>
      <c r="C7" s="7" t="s">
        <v>16</v>
      </c>
      <c r="D7" s="6" t="s">
        <v>9</v>
      </c>
      <c r="E7" s="18">
        <v>2846</v>
      </c>
      <c r="G7" s="41" t="s">
        <v>79</v>
      </c>
      <c r="H7" t="str">
        <f>CONCATENATE(VLOOKUP(H3,A3:E14,3,0)," ",VLOOKUP(H3,A3:E14,2,0))</f>
        <v>Gregor Reithofer</v>
      </c>
    </row>
    <row r="8" spans="1:8" ht="15" customHeight="1" x14ac:dyDescent="0.25">
      <c r="A8" s="17">
        <v>110</v>
      </c>
      <c r="B8" s="7" t="s">
        <v>17</v>
      </c>
      <c r="C8" s="2" t="s">
        <v>18</v>
      </c>
      <c r="D8" s="6" t="s">
        <v>19</v>
      </c>
      <c r="E8" s="18">
        <v>2499</v>
      </c>
    </row>
    <row r="9" spans="1:8" ht="15" customHeight="1" x14ac:dyDescent="0.25">
      <c r="A9" s="17">
        <v>348</v>
      </c>
      <c r="B9" s="7" t="s">
        <v>20</v>
      </c>
      <c r="C9" s="7" t="s">
        <v>21</v>
      </c>
      <c r="D9" s="6" t="s">
        <v>19</v>
      </c>
      <c r="E9" s="18">
        <v>2499</v>
      </c>
    </row>
    <row r="10" spans="1:8" x14ac:dyDescent="0.25">
      <c r="A10" s="17">
        <v>602</v>
      </c>
      <c r="B10" s="7" t="s">
        <v>22</v>
      </c>
      <c r="C10" s="7" t="s">
        <v>23</v>
      </c>
      <c r="D10" s="6" t="s">
        <v>24</v>
      </c>
      <c r="E10" s="18">
        <v>3410</v>
      </c>
    </row>
    <row r="11" spans="1:8" x14ac:dyDescent="0.25">
      <c r="A11" s="17">
        <v>341</v>
      </c>
      <c r="B11" s="7" t="s">
        <v>25</v>
      </c>
      <c r="C11" s="7" t="s">
        <v>26</v>
      </c>
      <c r="D11" s="6" t="s">
        <v>24</v>
      </c>
      <c r="E11" s="18">
        <v>2411</v>
      </c>
    </row>
    <row r="12" spans="1:8" x14ac:dyDescent="0.25">
      <c r="A12" s="17">
        <v>248</v>
      </c>
      <c r="B12" s="7" t="s">
        <v>27</v>
      </c>
      <c r="C12" s="7" t="s">
        <v>23</v>
      </c>
      <c r="D12" s="6" t="s">
        <v>28</v>
      </c>
      <c r="E12" s="18">
        <v>1999</v>
      </c>
    </row>
    <row r="13" spans="1:8" x14ac:dyDescent="0.25">
      <c r="A13" s="17">
        <v>542</v>
      </c>
      <c r="B13" s="7" t="s">
        <v>29</v>
      </c>
      <c r="C13" s="7" t="s">
        <v>30</v>
      </c>
      <c r="D13" s="6" t="s">
        <v>31</v>
      </c>
      <c r="E13" s="18">
        <v>2146</v>
      </c>
    </row>
    <row r="14" spans="1:8" x14ac:dyDescent="0.25">
      <c r="A14" s="17">
        <v>568</v>
      </c>
      <c r="B14" s="7" t="s">
        <v>32</v>
      </c>
      <c r="C14" s="7" t="s">
        <v>33</v>
      </c>
      <c r="D14" s="6" t="s">
        <v>31</v>
      </c>
      <c r="E14" s="18">
        <v>2058</v>
      </c>
    </row>
  </sheetData>
  <mergeCells count="1">
    <mergeCell ref="A1:B1"/>
  </mergeCells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C0117-E313-49EF-98AD-61259B104463}">
  <dimension ref="A1:H28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8.7109375" bestFit="1" customWidth="1"/>
    <col min="4" max="4" width="5.140625" customWidth="1"/>
    <col min="6" max="6" width="5.5703125" customWidth="1"/>
    <col min="7" max="7" width="15.5703125" customWidth="1"/>
    <col min="8" max="8" width="12.140625" customWidth="1"/>
    <col min="9" max="10" width="11.42578125" customWidth="1"/>
    <col min="12" max="12" width="11.42578125" customWidth="1"/>
  </cols>
  <sheetData>
    <row r="1" spans="1:8" x14ac:dyDescent="0.25">
      <c r="A1" s="11" t="s">
        <v>58</v>
      </c>
      <c r="B1" s="11"/>
      <c r="C1" s="12"/>
      <c r="D1" s="12"/>
      <c r="E1" s="12"/>
    </row>
    <row r="2" spans="1:8" x14ac:dyDescent="0.25">
      <c r="B2" s="12"/>
      <c r="C2" s="12"/>
      <c r="D2" s="12"/>
      <c r="E2" s="12"/>
    </row>
    <row r="3" spans="1:8" x14ac:dyDescent="0.25">
      <c r="A3" s="13" t="s">
        <v>1</v>
      </c>
      <c r="B3" s="14" t="s">
        <v>59</v>
      </c>
      <c r="C3" s="14" t="s">
        <v>60</v>
      </c>
      <c r="D3" s="13" t="s">
        <v>4</v>
      </c>
      <c r="E3" s="15" t="s">
        <v>61</v>
      </c>
      <c r="G3" s="16" t="s">
        <v>62</v>
      </c>
    </row>
    <row r="4" spans="1:8" x14ac:dyDescent="0.25">
      <c r="A4" s="17">
        <v>611</v>
      </c>
      <c r="B4" s="7" t="s">
        <v>7</v>
      </c>
      <c r="C4" s="7" t="s">
        <v>8</v>
      </c>
      <c r="D4" s="6" t="s">
        <v>9</v>
      </c>
      <c r="E4" s="18">
        <v>2675</v>
      </c>
      <c r="G4" s="19" t="s">
        <v>63</v>
      </c>
      <c r="H4" s="20"/>
    </row>
    <row r="5" spans="1:8" x14ac:dyDescent="0.25">
      <c r="A5" s="17">
        <v>215</v>
      </c>
      <c r="B5" s="7" t="s">
        <v>10</v>
      </c>
      <c r="C5" s="7" t="s">
        <v>11</v>
      </c>
      <c r="D5" s="6" t="s">
        <v>12</v>
      </c>
      <c r="E5" s="18">
        <v>2852</v>
      </c>
    </row>
    <row r="6" spans="1:8" x14ac:dyDescent="0.25">
      <c r="A6" s="17">
        <v>387</v>
      </c>
      <c r="B6" s="7" t="s">
        <v>13</v>
      </c>
      <c r="C6" s="7" t="s">
        <v>14</v>
      </c>
      <c r="D6" s="6" t="s">
        <v>12</v>
      </c>
      <c r="E6" s="18">
        <v>1911</v>
      </c>
      <c r="G6" s="16" t="s">
        <v>64</v>
      </c>
      <c r="H6" s="17" t="s">
        <v>12</v>
      </c>
    </row>
    <row r="7" spans="1:8" x14ac:dyDescent="0.25">
      <c r="A7" s="17">
        <v>420</v>
      </c>
      <c r="B7" s="7" t="s">
        <v>15</v>
      </c>
      <c r="C7" s="7" t="s">
        <v>16</v>
      </c>
      <c r="D7" s="6" t="s">
        <v>9</v>
      </c>
      <c r="E7" s="18">
        <v>2846</v>
      </c>
      <c r="G7" s="19" t="s">
        <v>65</v>
      </c>
      <c r="H7" s="21"/>
    </row>
    <row r="8" spans="1:8" x14ac:dyDescent="0.25">
      <c r="A8" s="17">
        <v>110</v>
      </c>
      <c r="B8" s="7" t="s">
        <v>17</v>
      </c>
      <c r="C8" s="2" t="s">
        <v>18</v>
      </c>
      <c r="D8" s="6" t="s">
        <v>19</v>
      </c>
      <c r="E8" s="18">
        <v>2499</v>
      </c>
    </row>
    <row r="9" spans="1:8" x14ac:dyDescent="0.25">
      <c r="A9" s="17">
        <v>348</v>
      </c>
      <c r="B9" s="7" t="s">
        <v>20</v>
      </c>
      <c r="C9" s="7" t="s">
        <v>21</v>
      </c>
      <c r="D9" s="6" t="s">
        <v>19</v>
      </c>
      <c r="E9" s="18">
        <v>2499</v>
      </c>
      <c r="G9" s="22" t="s">
        <v>66</v>
      </c>
      <c r="H9" s="22"/>
    </row>
    <row r="10" spans="1:8" x14ac:dyDescent="0.25">
      <c r="A10" s="17">
        <v>602</v>
      </c>
      <c r="B10" s="7" t="s">
        <v>22</v>
      </c>
      <c r="C10" s="7" t="s">
        <v>23</v>
      </c>
      <c r="D10" s="6" t="s">
        <v>24</v>
      </c>
      <c r="E10" s="18">
        <v>3410</v>
      </c>
      <c r="G10" s="19" t="s">
        <v>65</v>
      </c>
      <c r="H10" s="21"/>
    </row>
    <row r="11" spans="1:8" x14ac:dyDescent="0.25">
      <c r="A11" s="17">
        <v>341</v>
      </c>
      <c r="B11" s="7" t="s">
        <v>25</v>
      </c>
      <c r="C11" s="7" t="s">
        <v>26</v>
      </c>
      <c r="D11" s="6" t="s">
        <v>24</v>
      </c>
      <c r="E11" s="18">
        <v>2411</v>
      </c>
    </row>
    <row r="12" spans="1:8" x14ac:dyDescent="0.25">
      <c r="A12" s="17">
        <v>248</v>
      </c>
      <c r="B12" s="7" t="s">
        <v>27</v>
      </c>
      <c r="C12" s="7" t="s">
        <v>23</v>
      </c>
      <c r="D12" s="6" t="s">
        <v>28</v>
      </c>
      <c r="E12" s="18">
        <v>1999</v>
      </c>
    </row>
    <row r="13" spans="1:8" x14ac:dyDescent="0.25">
      <c r="A13" s="17">
        <v>542</v>
      </c>
      <c r="B13" s="7" t="s">
        <v>29</v>
      </c>
      <c r="C13" s="7" t="s">
        <v>30</v>
      </c>
      <c r="D13" s="6" t="s">
        <v>31</v>
      </c>
      <c r="E13" s="18">
        <v>2146</v>
      </c>
    </row>
    <row r="14" spans="1:8" x14ac:dyDescent="0.25">
      <c r="A14" s="17">
        <v>568</v>
      </c>
      <c r="B14" s="7" t="s">
        <v>32</v>
      </c>
      <c r="C14" s="7" t="s">
        <v>33</v>
      </c>
      <c r="D14" s="6" t="s">
        <v>31</v>
      </c>
      <c r="E14" s="18">
        <v>2058</v>
      </c>
    </row>
    <row r="15" spans="1:8" x14ac:dyDescent="0.25">
      <c r="A15" s="17"/>
      <c r="B15" s="23"/>
      <c r="C15" s="23"/>
      <c r="D15" s="24"/>
      <c r="E15" s="18"/>
    </row>
    <row r="16" spans="1:8" x14ac:dyDescent="0.25">
      <c r="A16" s="17"/>
      <c r="B16" s="23"/>
      <c r="C16" s="23"/>
      <c r="D16" s="24"/>
      <c r="E16" s="18"/>
    </row>
    <row r="17" spans="1:5" x14ac:dyDescent="0.25">
      <c r="A17" s="17"/>
      <c r="B17" s="23"/>
      <c r="C17" s="23"/>
      <c r="D17" s="24"/>
      <c r="E17" s="18"/>
    </row>
    <row r="18" spans="1:5" x14ac:dyDescent="0.25">
      <c r="A18" s="17"/>
      <c r="B18" s="23"/>
      <c r="C18" s="23"/>
      <c r="D18" s="24"/>
      <c r="E18" s="18"/>
    </row>
    <row r="19" spans="1:5" x14ac:dyDescent="0.25">
      <c r="A19" s="17"/>
      <c r="B19" s="23"/>
      <c r="C19" s="23"/>
      <c r="D19" s="24"/>
      <c r="E19" s="18"/>
    </row>
    <row r="20" spans="1:5" x14ac:dyDescent="0.25">
      <c r="A20" s="17"/>
      <c r="B20" s="23"/>
      <c r="C20" s="23"/>
      <c r="D20" s="24"/>
      <c r="E20" s="18"/>
    </row>
    <row r="21" spans="1:5" x14ac:dyDescent="0.25">
      <c r="A21" s="17"/>
      <c r="B21" s="23"/>
      <c r="C21" s="23"/>
      <c r="D21" s="24"/>
      <c r="E21" s="18"/>
    </row>
    <row r="22" spans="1:5" x14ac:dyDescent="0.25">
      <c r="A22" s="17"/>
      <c r="B22" s="23"/>
      <c r="C22" s="23"/>
      <c r="D22" s="24"/>
      <c r="E22" s="18"/>
    </row>
    <row r="23" spans="1:5" x14ac:dyDescent="0.25">
      <c r="A23" s="17"/>
      <c r="B23" s="23"/>
      <c r="C23" s="23"/>
      <c r="D23" s="24"/>
      <c r="E23" s="18"/>
    </row>
    <row r="24" spans="1:5" x14ac:dyDescent="0.25">
      <c r="A24" s="17"/>
      <c r="B24" s="23"/>
      <c r="C24" s="23"/>
      <c r="D24" s="24"/>
      <c r="E24" s="18"/>
    </row>
    <row r="25" spans="1:5" x14ac:dyDescent="0.25">
      <c r="A25" s="17"/>
      <c r="B25" s="23"/>
      <c r="C25" s="23"/>
      <c r="D25" s="24"/>
      <c r="E25" s="18"/>
    </row>
    <row r="26" spans="1:5" x14ac:dyDescent="0.25">
      <c r="A26" s="17"/>
      <c r="B26" s="23"/>
      <c r="C26" s="23"/>
      <c r="D26" s="24"/>
      <c r="E26" s="18"/>
    </row>
    <row r="27" spans="1:5" x14ac:dyDescent="0.25">
      <c r="A27" s="17"/>
      <c r="B27" s="23"/>
      <c r="C27" s="23"/>
      <c r="D27" s="24"/>
      <c r="E27" s="18"/>
    </row>
    <row r="28" spans="1:5" x14ac:dyDescent="0.25">
      <c r="A28" s="17"/>
      <c r="B28" s="23"/>
      <c r="C28" s="23"/>
      <c r="D28" s="24"/>
      <c r="E28" s="18"/>
    </row>
  </sheetData>
  <mergeCells count="2">
    <mergeCell ref="A1:B1"/>
    <mergeCell ref="G9:H9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B6B97-FE94-4E78-A5FA-966B32BFAD15}">
  <sheetPr>
    <tabColor theme="6" tint="0.39997558519241921"/>
  </sheetPr>
  <dimension ref="A1:I28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8.7109375" bestFit="1" customWidth="1"/>
    <col min="4" max="4" width="5.140625" customWidth="1"/>
    <col min="6" max="6" width="5.5703125" customWidth="1"/>
    <col min="7" max="7" width="15.5703125" customWidth="1"/>
    <col min="8" max="8" width="12.140625" customWidth="1"/>
  </cols>
  <sheetData>
    <row r="1" spans="1:9" x14ac:dyDescent="0.25">
      <c r="A1" s="1" t="s">
        <v>58</v>
      </c>
      <c r="B1" s="1"/>
      <c r="C1" s="2"/>
      <c r="D1" s="2"/>
      <c r="E1" s="2"/>
    </row>
    <row r="2" spans="1:9" x14ac:dyDescent="0.25">
      <c r="B2" s="2"/>
      <c r="C2" s="2"/>
      <c r="D2" s="2"/>
      <c r="E2" s="2"/>
    </row>
    <row r="3" spans="1:9" x14ac:dyDescent="0.25">
      <c r="A3" s="3" t="s">
        <v>1</v>
      </c>
      <c r="B3" s="4" t="s">
        <v>59</v>
      </c>
      <c r="C3" s="4" t="s">
        <v>60</v>
      </c>
      <c r="D3" s="3" t="s">
        <v>4</v>
      </c>
      <c r="E3" s="25" t="s">
        <v>61</v>
      </c>
      <c r="G3" s="26" t="s">
        <v>62</v>
      </c>
    </row>
    <row r="4" spans="1:9" x14ac:dyDescent="0.25">
      <c r="A4" s="17">
        <v>611</v>
      </c>
      <c r="B4" s="7" t="s">
        <v>7</v>
      </c>
      <c r="C4" s="7" t="s">
        <v>8</v>
      </c>
      <c r="D4" s="6" t="s">
        <v>9</v>
      </c>
      <c r="E4" s="27">
        <v>2675</v>
      </c>
      <c r="G4" s="28" t="s">
        <v>67</v>
      </c>
      <c r="H4" s="29"/>
      <c r="I4" t="s">
        <v>68</v>
      </c>
    </row>
    <row r="5" spans="1:9" x14ac:dyDescent="0.25">
      <c r="A5" s="17">
        <v>215</v>
      </c>
      <c r="B5" s="7" t="s">
        <v>10</v>
      </c>
      <c r="C5" s="7" t="s">
        <v>11</v>
      </c>
      <c r="D5" s="6" t="s">
        <v>12</v>
      </c>
      <c r="E5" s="27">
        <v>2852</v>
      </c>
      <c r="G5" s="28" t="s">
        <v>69</v>
      </c>
      <c r="H5" s="30"/>
      <c r="I5" t="s">
        <v>70</v>
      </c>
    </row>
    <row r="6" spans="1:9" x14ac:dyDescent="0.25">
      <c r="A6" s="17">
        <v>387</v>
      </c>
      <c r="B6" s="7" t="s">
        <v>13</v>
      </c>
      <c r="C6" s="7" t="s">
        <v>14</v>
      </c>
      <c r="D6" s="6" t="s">
        <v>12</v>
      </c>
      <c r="E6" s="27">
        <v>1911</v>
      </c>
    </row>
    <row r="7" spans="1:9" x14ac:dyDescent="0.25">
      <c r="A7" s="17">
        <v>420</v>
      </c>
      <c r="B7" s="7" t="s">
        <v>15</v>
      </c>
      <c r="C7" s="7" t="s">
        <v>16</v>
      </c>
      <c r="D7" s="6" t="s">
        <v>9</v>
      </c>
      <c r="E7" s="27">
        <v>2846</v>
      </c>
      <c r="G7" s="26" t="s">
        <v>64</v>
      </c>
      <c r="H7" s="31" t="s">
        <v>12</v>
      </c>
    </row>
    <row r="8" spans="1:9" x14ac:dyDescent="0.25">
      <c r="A8" s="17">
        <v>110</v>
      </c>
      <c r="B8" s="7" t="s">
        <v>17</v>
      </c>
      <c r="C8" s="2" t="s">
        <v>18</v>
      </c>
      <c r="D8" s="6" t="s">
        <v>19</v>
      </c>
      <c r="E8" s="27">
        <v>2499</v>
      </c>
      <c r="G8" s="28" t="s">
        <v>71</v>
      </c>
      <c r="H8" s="32"/>
      <c r="I8" t="s">
        <v>72</v>
      </c>
    </row>
    <row r="9" spans="1:9" x14ac:dyDescent="0.25">
      <c r="A9" s="17">
        <v>348</v>
      </c>
      <c r="B9" s="7" t="s">
        <v>20</v>
      </c>
      <c r="C9" s="7" t="s">
        <v>21</v>
      </c>
      <c r="D9" s="6" t="s">
        <v>19</v>
      </c>
      <c r="E9" s="27">
        <v>2499</v>
      </c>
      <c r="G9" s="28" t="s">
        <v>65</v>
      </c>
      <c r="H9" s="33"/>
      <c r="I9" t="s">
        <v>73</v>
      </c>
    </row>
    <row r="10" spans="1:9" x14ac:dyDescent="0.25">
      <c r="A10" s="17">
        <v>602</v>
      </c>
      <c r="B10" s="7" t="s">
        <v>22</v>
      </c>
      <c r="C10" s="7" t="s">
        <v>23</v>
      </c>
      <c r="D10" s="6" t="s">
        <v>24</v>
      </c>
      <c r="E10" s="27">
        <v>3410</v>
      </c>
    </row>
    <row r="11" spans="1:9" x14ac:dyDescent="0.25">
      <c r="A11" s="17">
        <v>341</v>
      </c>
      <c r="B11" s="7" t="s">
        <v>25</v>
      </c>
      <c r="C11" s="7" t="s">
        <v>26</v>
      </c>
      <c r="D11" s="6" t="s">
        <v>24</v>
      </c>
      <c r="E11" s="27">
        <v>2411</v>
      </c>
      <c r="G11" s="34" t="s">
        <v>66</v>
      </c>
      <c r="H11" s="34"/>
    </row>
    <row r="12" spans="1:9" x14ac:dyDescent="0.25">
      <c r="A12" s="17">
        <v>248</v>
      </c>
      <c r="B12" s="7" t="s">
        <v>27</v>
      </c>
      <c r="C12" s="7" t="s">
        <v>23</v>
      </c>
      <c r="D12" s="6" t="s">
        <v>28</v>
      </c>
      <c r="E12" s="27">
        <v>1999</v>
      </c>
      <c r="G12" s="28" t="s">
        <v>71</v>
      </c>
      <c r="H12" s="32"/>
      <c r="I12" t="s">
        <v>74</v>
      </c>
    </row>
    <row r="13" spans="1:9" x14ac:dyDescent="0.25">
      <c r="A13" s="17">
        <v>542</v>
      </c>
      <c r="B13" s="7" t="s">
        <v>29</v>
      </c>
      <c r="C13" s="7" t="s">
        <v>30</v>
      </c>
      <c r="D13" s="6" t="s">
        <v>31</v>
      </c>
      <c r="E13" s="27">
        <v>2146</v>
      </c>
      <c r="G13" s="28" t="s">
        <v>65</v>
      </c>
      <c r="H13" s="33"/>
      <c r="I13" t="s">
        <v>75</v>
      </c>
    </row>
    <row r="14" spans="1:9" x14ac:dyDescent="0.25">
      <c r="A14" s="17">
        <v>568</v>
      </c>
      <c r="B14" s="7" t="s">
        <v>32</v>
      </c>
      <c r="C14" s="7" t="s">
        <v>33</v>
      </c>
      <c r="D14" s="6" t="s">
        <v>31</v>
      </c>
      <c r="E14" s="27">
        <v>2058</v>
      </c>
    </row>
    <row r="15" spans="1:9" x14ac:dyDescent="0.25">
      <c r="A15" s="17"/>
      <c r="B15" s="7"/>
      <c r="C15" s="7"/>
      <c r="D15" s="6"/>
      <c r="E15" s="27"/>
    </row>
    <row r="16" spans="1:9" x14ac:dyDescent="0.25">
      <c r="A16" s="17"/>
      <c r="B16" s="7"/>
      <c r="C16" s="7"/>
      <c r="D16" s="6"/>
      <c r="E16" s="27"/>
    </row>
    <row r="17" spans="1:5" x14ac:dyDescent="0.25">
      <c r="A17" s="17"/>
      <c r="B17" s="7"/>
      <c r="C17" s="7"/>
      <c r="D17" s="6"/>
      <c r="E17" s="27"/>
    </row>
    <row r="18" spans="1:5" x14ac:dyDescent="0.25">
      <c r="A18" s="17"/>
      <c r="B18" s="7"/>
      <c r="C18" s="7"/>
      <c r="D18" s="6"/>
      <c r="E18" s="27"/>
    </row>
    <row r="19" spans="1:5" x14ac:dyDescent="0.25">
      <c r="A19" s="17"/>
      <c r="B19" s="7"/>
      <c r="C19" s="7"/>
      <c r="D19" s="6"/>
      <c r="E19" s="27"/>
    </row>
    <row r="20" spans="1:5" x14ac:dyDescent="0.25">
      <c r="A20" s="17"/>
      <c r="B20" s="7"/>
      <c r="C20" s="7"/>
      <c r="D20" s="6"/>
      <c r="E20" s="27"/>
    </row>
    <row r="21" spans="1:5" x14ac:dyDescent="0.25">
      <c r="A21" s="17"/>
      <c r="B21" s="7"/>
      <c r="C21" s="7"/>
      <c r="D21" s="6"/>
      <c r="E21" s="27"/>
    </row>
    <row r="22" spans="1:5" x14ac:dyDescent="0.25">
      <c r="A22" s="17"/>
      <c r="B22" s="7"/>
      <c r="C22" s="7"/>
      <c r="D22" s="6"/>
      <c r="E22" s="27"/>
    </row>
    <row r="23" spans="1:5" x14ac:dyDescent="0.25">
      <c r="A23" s="17"/>
      <c r="B23" s="7"/>
      <c r="C23" s="7"/>
      <c r="D23" s="6"/>
      <c r="E23" s="27"/>
    </row>
    <row r="24" spans="1:5" x14ac:dyDescent="0.25">
      <c r="A24" s="17"/>
      <c r="B24" s="7"/>
      <c r="C24" s="7"/>
      <c r="D24" s="6"/>
      <c r="E24" s="27"/>
    </row>
    <row r="25" spans="1:5" x14ac:dyDescent="0.25">
      <c r="A25" s="17"/>
      <c r="B25" s="7"/>
      <c r="C25" s="7"/>
      <c r="D25" s="6"/>
      <c r="E25" s="27"/>
    </row>
    <row r="26" spans="1:5" x14ac:dyDescent="0.25">
      <c r="A26" s="17"/>
      <c r="B26" s="7"/>
      <c r="C26" s="7"/>
      <c r="D26" s="6"/>
      <c r="E26" s="27"/>
    </row>
    <row r="27" spans="1:5" x14ac:dyDescent="0.25">
      <c r="A27" s="17"/>
      <c r="B27" s="7"/>
      <c r="C27" s="7"/>
      <c r="D27" s="6"/>
      <c r="E27" s="27"/>
    </row>
    <row r="28" spans="1:5" x14ac:dyDescent="0.25">
      <c r="A28" s="17"/>
      <c r="B28" s="7"/>
      <c r="C28" s="7"/>
      <c r="D28" s="6"/>
      <c r="E28" s="27"/>
    </row>
  </sheetData>
  <mergeCells count="2">
    <mergeCell ref="A1:B1"/>
    <mergeCell ref="G11:H11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9FE2F-6E5A-4B19-A5E8-616D4EBA48E0}">
  <sheetPr>
    <tabColor theme="6" tint="0.39997558519241921"/>
  </sheetPr>
  <dimension ref="A1:H28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8.7109375" bestFit="1" customWidth="1"/>
    <col min="4" max="4" width="5.140625" customWidth="1"/>
    <col min="6" max="6" width="5.5703125" customWidth="1"/>
    <col min="7" max="7" width="15.5703125" customWidth="1"/>
    <col min="8" max="8" width="12.140625" customWidth="1"/>
  </cols>
  <sheetData>
    <row r="1" spans="1:8" x14ac:dyDescent="0.25">
      <c r="A1" s="1" t="s">
        <v>58</v>
      </c>
      <c r="B1" s="1"/>
      <c r="C1" s="2"/>
      <c r="D1" s="2"/>
      <c r="E1" s="2"/>
    </row>
    <row r="2" spans="1:8" x14ac:dyDescent="0.25">
      <c r="B2" s="2"/>
      <c r="C2" s="2"/>
      <c r="D2" s="2"/>
      <c r="E2" s="2"/>
    </row>
    <row r="3" spans="1:8" x14ac:dyDescent="0.25">
      <c r="A3" s="3" t="s">
        <v>1</v>
      </c>
      <c r="B3" s="4" t="s">
        <v>59</v>
      </c>
      <c r="C3" s="4" t="s">
        <v>60</v>
      </c>
      <c r="D3" s="3" t="s">
        <v>4</v>
      </c>
      <c r="E3" s="25" t="s">
        <v>61</v>
      </c>
      <c r="G3" s="16" t="s">
        <v>62</v>
      </c>
    </row>
    <row r="4" spans="1:8" x14ac:dyDescent="0.25">
      <c r="A4" s="17">
        <v>611</v>
      </c>
      <c r="B4" s="7" t="s">
        <v>7</v>
      </c>
      <c r="C4" s="7" t="s">
        <v>8</v>
      </c>
      <c r="D4" s="6" t="s">
        <v>9</v>
      </c>
      <c r="E4" s="27">
        <v>2675</v>
      </c>
      <c r="G4" s="28" t="s">
        <v>67</v>
      </c>
      <c r="H4" s="29">
        <f>SUM(E4:E14)</f>
        <v>27306</v>
      </c>
    </row>
    <row r="5" spans="1:8" x14ac:dyDescent="0.25">
      <c r="A5" s="17">
        <v>215</v>
      </c>
      <c r="B5" s="7" t="s">
        <v>10</v>
      </c>
      <c r="C5" s="7" t="s">
        <v>11</v>
      </c>
      <c r="D5" s="6" t="s">
        <v>12</v>
      </c>
      <c r="E5" s="27">
        <v>2852</v>
      </c>
      <c r="G5" s="28" t="s">
        <v>69</v>
      </c>
      <c r="H5" s="30">
        <f>COUNTA(E4:E14)</f>
        <v>11</v>
      </c>
    </row>
    <row r="6" spans="1:8" x14ac:dyDescent="0.25">
      <c r="A6" s="17">
        <v>387</v>
      </c>
      <c r="B6" s="7" t="s">
        <v>13</v>
      </c>
      <c r="C6" s="7" t="s">
        <v>14</v>
      </c>
      <c r="D6" s="6" t="s">
        <v>12</v>
      </c>
      <c r="E6" s="27">
        <v>1911</v>
      </c>
    </row>
    <row r="7" spans="1:8" x14ac:dyDescent="0.25">
      <c r="A7" s="17">
        <v>420</v>
      </c>
      <c r="B7" s="7" t="s">
        <v>15</v>
      </c>
      <c r="C7" s="7" t="s">
        <v>16</v>
      </c>
      <c r="D7" s="6" t="s">
        <v>9</v>
      </c>
      <c r="E7" s="27">
        <v>2846</v>
      </c>
      <c r="G7" s="16" t="s">
        <v>64</v>
      </c>
      <c r="H7" s="17" t="s">
        <v>12</v>
      </c>
    </row>
    <row r="8" spans="1:8" x14ac:dyDescent="0.25">
      <c r="A8" s="17">
        <v>110</v>
      </c>
      <c r="B8" s="7" t="s">
        <v>17</v>
      </c>
      <c r="C8" s="2" t="s">
        <v>18</v>
      </c>
      <c r="D8" s="6" t="s">
        <v>19</v>
      </c>
      <c r="E8" s="27">
        <v>2499</v>
      </c>
      <c r="G8" s="28" t="s">
        <v>71</v>
      </c>
      <c r="H8" s="32">
        <f>SUMIF(D4:D14,H7,E4:E14)</f>
        <v>4763</v>
      </c>
    </row>
    <row r="9" spans="1:8" x14ac:dyDescent="0.25">
      <c r="A9" s="17">
        <v>348</v>
      </c>
      <c r="B9" s="7" t="s">
        <v>20</v>
      </c>
      <c r="C9" s="7" t="s">
        <v>21</v>
      </c>
      <c r="D9" s="6" t="s">
        <v>19</v>
      </c>
      <c r="E9" s="27">
        <v>2499</v>
      </c>
      <c r="G9" s="28" t="s">
        <v>65</v>
      </c>
      <c r="H9" s="33">
        <f>COUNTIF(D4:D14,H7)</f>
        <v>2</v>
      </c>
    </row>
    <row r="10" spans="1:8" x14ac:dyDescent="0.25">
      <c r="A10" s="17">
        <v>602</v>
      </c>
      <c r="B10" s="7" t="s">
        <v>22</v>
      </c>
      <c r="C10" s="7" t="s">
        <v>23</v>
      </c>
      <c r="D10" s="6" t="s">
        <v>24</v>
      </c>
      <c r="E10" s="27">
        <v>3410</v>
      </c>
    </row>
    <row r="11" spans="1:8" x14ac:dyDescent="0.25">
      <c r="A11" s="17">
        <v>341</v>
      </c>
      <c r="B11" s="7" t="s">
        <v>25</v>
      </c>
      <c r="C11" s="7" t="s">
        <v>26</v>
      </c>
      <c r="D11" s="6" t="s">
        <v>24</v>
      </c>
      <c r="E11" s="27">
        <v>2411</v>
      </c>
      <c r="G11" s="22" t="s">
        <v>66</v>
      </c>
      <c r="H11" s="22"/>
    </row>
    <row r="12" spans="1:8" x14ac:dyDescent="0.25">
      <c r="A12" s="17">
        <v>248</v>
      </c>
      <c r="B12" s="7" t="s">
        <v>27</v>
      </c>
      <c r="C12" s="7" t="s">
        <v>23</v>
      </c>
      <c r="D12" s="6" t="s">
        <v>28</v>
      </c>
      <c r="E12" s="27">
        <v>1999</v>
      </c>
      <c r="G12" s="28" t="s">
        <v>71</v>
      </c>
      <c r="H12" s="32">
        <f>SUMIF(E4:E14,"&gt;2200")</f>
        <v>19192</v>
      </c>
    </row>
    <row r="13" spans="1:8" x14ac:dyDescent="0.25">
      <c r="A13" s="17">
        <v>542</v>
      </c>
      <c r="B13" s="7" t="s">
        <v>29</v>
      </c>
      <c r="C13" s="7" t="s">
        <v>30</v>
      </c>
      <c r="D13" s="6" t="s">
        <v>31</v>
      </c>
      <c r="E13" s="27">
        <v>2146</v>
      </c>
      <c r="G13" s="28" t="s">
        <v>65</v>
      </c>
      <c r="H13" s="33">
        <f>COUNTIF(E4:E14,"&gt;2200")</f>
        <v>7</v>
      </c>
    </row>
    <row r="14" spans="1:8" x14ac:dyDescent="0.25">
      <c r="A14" s="17">
        <v>568</v>
      </c>
      <c r="B14" s="7" t="s">
        <v>32</v>
      </c>
      <c r="C14" s="7" t="s">
        <v>33</v>
      </c>
      <c r="D14" s="6" t="s">
        <v>31</v>
      </c>
      <c r="E14" s="27">
        <v>2058</v>
      </c>
    </row>
    <row r="15" spans="1:8" x14ac:dyDescent="0.25">
      <c r="A15" s="17"/>
      <c r="B15" s="7"/>
      <c r="C15" s="7"/>
      <c r="D15" s="6"/>
      <c r="E15" s="27"/>
    </row>
    <row r="16" spans="1:8" x14ac:dyDescent="0.25">
      <c r="A16" s="17"/>
      <c r="B16" s="7"/>
      <c r="C16" s="7"/>
      <c r="D16" s="6"/>
      <c r="E16" s="27"/>
    </row>
    <row r="17" spans="1:5" x14ac:dyDescent="0.25">
      <c r="A17" s="17"/>
      <c r="B17" s="7"/>
      <c r="C17" s="7"/>
      <c r="D17" s="6"/>
      <c r="E17" s="27"/>
    </row>
    <row r="18" spans="1:5" x14ac:dyDescent="0.25">
      <c r="A18" s="17"/>
      <c r="B18" s="7"/>
      <c r="C18" s="7"/>
      <c r="D18" s="6"/>
      <c r="E18" s="27"/>
    </row>
    <row r="19" spans="1:5" x14ac:dyDescent="0.25">
      <c r="A19" s="17"/>
      <c r="B19" s="7"/>
      <c r="C19" s="7"/>
      <c r="D19" s="6"/>
      <c r="E19" s="27"/>
    </row>
    <row r="20" spans="1:5" x14ac:dyDescent="0.25">
      <c r="A20" s="17"/>
      <c r="B20" s="7"/>
      <c r="C20" s="7"/>
      <c r="D20" s="6"/>
      <c r="E20" s="27"/>
    </row>
    <row r="21" spans="1:5" x14ac:dyDescent="0.25">
      <c r="A21" s="17"/>
      <c r="B21" s="7"/>
      <c r="C21" s="7"/>
      <c r="D21" s="6"/>
      <c r="E21" s="27"/>
    </row>
    <row r="22" spans="1:5" x14ac:dyDescent="0.25">
      <c r="A22" s="17"/>
      <c r="B22" s="7"/>
      <c r="C22" s="7"/>
      <c r="D22" s="6"/>
      <c r="E22" s="27"/>
    </row>
    <row r="23" spans="1:5" x14ac:dyDescent="0.25">
      <c r="A23" s="17"/>
      <c r="B23" s="7"/>
      <c r="C23" s="7"/>
      <c r="D23" s="6"/>
      <c r="E23" s="27"/>
    </row>
    <row r="24" spans="1:5" x14ac:dyDescent="0.25">
      <c r="A24" s="17"/>
      <c r="B24" s="7"/>
      <c r="C24" s="7"/>
      <c r="D24" s="6"/>
      <c r="E24" s="27"/>
    </row>
    <row r="25" spans="1:5" x14ac:dyDescent="0.25">
      <c r="A25" s="17"/>
      <c r="B25" s="7"/>
      <c r="C25" s="7"/>
      <c r="D25" s="6"/>
      <c r="E25" s="27"/>
    </row>
    <row r="26" spans="1:5" x14ac:dyDescent="0.25">
      <c r="A26" s="17"/>
      <c r="B26" s="7"/>
      <c r="C26" s="7"/>
      <c r="D26" s="6"/>
      <c r="E26" s="27"/>
    </row>
    <row r="27" spans="1:5" x14ac:dyDescent="0.25">
      <c r="A27" s="17"/>
      <c r="B27" s="7"/>
      <c r="C27" s="7"/>
      <c r="D27" s="6"/>
      <c r="E27" s="27"/>
    </row>
    <row r="28" spans="1:5" x14ac:dyDescent="0.25">
      <c r="A28" s="17"/>
      <c r="B28" s="7"/>
      <c r="C28" s="7"/>
      <c r="D28" s="6"/>
      <c r="E28" s="27"/>
    </row>
  </sheetData>
  <mergeCells count="2">
    <mergeCell ref="A1:B1"/>
    <mergeCell ref="G11:H11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B3AC2-AB7A-4B0C-9401-12AF2BEB6131}">
  <sheetPr>
    <tabColor theme="5" tint="0.39997558519241921"/>
  </sheetPr>
  <dimension ref="A1:F28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1" t="s">
        <v>0</v>
      </c>
      <c r="B1" s="1"/>
      <c r="C1" s="2"/>
      <c r="D1" s="2"/>
      <c r="E1" s="2"/>
    </row>
    <row r="2" spans="1:6" x14ac:dyDescent="0.25">
      <c r="B2" s="2"/>
      <c r="C2" s="2"/>
      <c r="D2" s="2"/>
      <c r="E2" s="2"/>
    </row>
    <row r="3" spans="1:6" x14ac:dyDescent="0.25">
      <c r="A3" s="3" t="s">
        <v>1</v>
      </c>
      <c r="B3" s="4" t="s">
        <v>59</v>
      </c>
      <c r="C3" s="4" t="s">
        <v>60</v>
      </c>
      <c r="D3" s="3" t="s">
        <v>4</v>
      </c>
      <c r="E3" s="5" t="s">
        <v>61</v>
      </c>
      <c r="F3" s="35" t="s">
        <v>76</v>
      </c>
    </row>
    <row r="4" spans="1:6" x14ac:dyDescent="0.25">
      <c r="A4" s="17">
        <v>611</v>
      </c>
      <c r="B4" s="7" t="s">
        <v>7</v>
      </c>
      <c r="C4" s="7" t="s">
        <v>8</v>
      </c>
      <c r="D4" s="6" t="s">
        <v>9</v>
      </c>
      <c r="E4" s="18">
        <v>2675</v>
      </c>
      <c r="F4" s="21"/>
    </row>
    <row r="5" spans="1:6" x14ac:dyDescent="0.25">
      <c r="A5" s="17">
        <v>215</v>
      </c>
      <c r="B5" s="7" t="s">
        <v>10</v>
      </c>
      <c r="C5" s="7" t="s">
        <v>11</v>
      </c>
      <c r="D5" s="6" t="s">
        <v>12</v>
      </c>
      <c r="E5" s="18">
        <v>2852</v>
      </c>
      <c r="F5" s="21"/>
    </row>
    <row r="6" spans="1:6" x14ac:dyDescent="0.25">
      <c r="A6" s="17">
        <v>387</v>
      </c>
      <c r="B6" s="7" t="s">
        <v>13</v>
      </c>
      <c r="C6" s="7" t="s">
        <v>14</v>
      </c>
      <c r="D6" s="6" t="s">
        <v>12</v>
      </c>
      <c r="E6" s="18">
        <v>1911</v>
      </c>
      <c r="F6" s="21"/>
    </row>
    <row r="7" spans="1:6" x14ac:dyDescent="0.25">
      <c r="A7" s="17">
        <v>420</v>
      </c>
      <c r="B7" s="7" t="s">
        <v>15</v>
      </c>
      <c r="C7" s="7" t="s">
        <v>16</v>
      </c>
      <c r="D7" s="6" t="s">
        <v>9</v>
      </c>
      <c r="E7" s="18">
        <v>2846</v>
      </c>
      <c r="F7" s="21"/>
    </row>
    <row r="8" spans="1:6" x14ac:dyDescent="0.25">
      <c r="A8" s="17">
        <v>110</v>
      </c>
      <c r="B8" s="7" t="s">
        <v>17</v>
      </c>
      <c r="C8" s="2" t="s">
        <v>18</v>
      </c>
      <c r="D8" s="6" t="s">
        <v>19</v>
      </c>
      <c r="E8" s="18">
        <v>2499</v>
      </c>
      <c r="F8" s="21"/>
    </row>
    <row r="9" spans="1:6" x14ac:dyDescent="0.25">
      <c r="A9" s="17">
        <v>348</v>
      </c>
      <c r="B9" s="7" t="s">
        <v>20</v>
      </c>
      <c r="C9" s="7" t="s">
        <v>21</v>
      </c>
      <c r="D9" s="6" t="s">
        <v>19</v>
      </c>
      <c r="E9" s="18">
        <v>2499</v>
      </c>
      <c r="F9" s="21"/>
    </row>
    <row r="10" spans="1:6" x14ac:dyDescent="0.25">
      <c r="A10" s="17">
        <v>602</v>
      </c>
      <c r="B10" s="7" t="s">
        <v>22</v>
      </c>
      <c r="C10" s="7" t="s">
        <v>23</v>
      </c>
      <c r="D10" s="6" t="s">
        <v>24</v>
      </c>
      <c r="E10" s="18">
        <v>3410</v>
      </c>
      <c r="F10" s="21"/>
    </row>
    <row r="11" spans="1:6" x14ac:dyDescent="0.25">
      <c r="A11" s="17">
        <v>341</v>
      </c>
      <c r="B11" s="7" t="s">
        <v>25</v>
      </c>
      <c r="C11" s="7" t="s">
        <v>26</v>
      </c>
      <c r="D11" s="6" t="s">
        <v>24</v>
      </c>
      <c r="E11" s="18">
        <v>2411</v>
      </c>
      <c r="F11" s="21"/>
    </row>
    <row r="12" spans="1:6" x14ac:dyDescent="0.25">
      <c r="A12" s="17">
        <v>248</v>
      </c>
      <c r="B12" s="7" t="s">
        <v>27</v>
      </c>
      <c r="C12" s="7" t="s">
        <v>23</v>
      </c>
      <c r="D12" s="6" t="s">
        <v>28</v>
      </c>
      <c r="E12" s="18">
        <v>1999</v>
      </c>
      <c r="F12" s="21"/>
    </row>
    <row r="13" spans="1:6" x14ac:dyDescent="0.25">
      <c r="A13" s="17">
        <v>542</v>
      </c>
      <c r="B13" s="7" t="s">
        <v>29</v>
      </c>
      <c r="C13" s="7" t="s">
        <v>30</v>
      </c>
      <c r="D13" s="6" t="s">
        <v>31</v>
      </c>
      <c r="E13" s="18">
        <v>2146</v>
      </c>
      <c r="F13" s="21"/>
    </row>
    <row r="14" spans="1:6" x14ac:dyDescent="0.25">
      <c r="A14" s="17">
        <v>568</v>
      </c>
      <c r="B14" s="7" t="s">
        <v>32</v>
      </c>
      <c r="C14" s="7" t="s">
        <v>33</v>
      </c>
      <c r="D14" s="6" t="s">
        <v>31</v>
      </c>
      <c r="E14" s="18">
        <v>2058</v>
      </c>
      <c r="F14" s="21"/>
    </row>
    <row r="15" spans="1:6" x14ac:dyDescent="0.25">
      <c r="A15" s="17">
        <v>438</v>
      </c>
      <c r="B15" s="7" t="s">
        <v>34</v>
      </c>
      <c r="C15" s="7" t="s">
        <v>35</v>
      </c>
      <c r="D15" s="6" t="s">
        <v>9</v>
      </c>
      <c r="E15" s="18">
        <v>3646</v>
      </c>
      <c r="F15" s="21"/>
    </row>
    <row r="16" spans="1:6" x14ac:dyDescent="0.25">
      <c r="A16" s="17">
        <v>600</v>
      </c>
      <c r="B16" s="7" t="s">
        <v>36</v>
      </c>
      <c r="C16" s="7" t="s">
        <v>37</v>
      </c>
      <c r="D16" s="6" t="s">
        <v>31</v>
      </c>
      <c r="E16" s="18">
        <v>2093</v>
      </c>
      <c r="F16" s="21"/>
    </row>
    <row r="17" spans="1:6" x14ac:dyDescent="0.25">
      <c r="A17" s="17">
        <v>612</v>
      </c>
      <c r="B17" s="7" t="s">
        <v>38</v>
      </c>
      <c r="C17" s="7" t="s">
        <v>8</v>
      </c>
      <c r="D17" s="6" t="s">
        <v>12</v>
      </c>
      <c r="E17" s="18">
        <v>1646</v>
      </c>
      <c r="F17" s="21"/>
    </row>
    <row r="18" spans="1:6" x14ac:dyDescent="0.25">
      <c r="A18" s="17">
        <v>298</v>
      </c>
      <c r="B18" s="7" t="s">
        <v>39</v>
      </c>
      <c r="C18" s="7" t="s">
        <v>11</v>
      </c>
      <c r="D18" s="6" t="s">
        <v>12</v>
      </c>
      <c r="E18" s="18">
        <v>2234</v>
      </c>
      <c r="F18" s="21"/>
    </row>
    <row r="19" spans="1:6" x14ac:dyDescent="0.25">
      <c r="A19" s="17">
        <v>608</v>
      </c>
      <c r="B19" s="7" t="s">
        <v>40</v>
      </c>
      <c r="C19" s="7" t="s">
        <v>41</v>
      </c>
      <c r="D19" s="6" t="s">
        <v>24</v>
      </c>
      <c r="E19" s="18">
        <v>1588</v>
      </c>
      <c r="F19" s="21"/>
    </row>
    <row r="20" spans="1:6" x14ac:dyDescent="0.25">
      <c r="A20" s="17">
        <v>422</v>
      </c>
      <c r="B20" s="7" t="s">
        <v>42</v>
      </c>
      <c r="C20" s="7" t="s">
        <v>43</v>
      </c>
      <c r="D20" s="6" t="s">
        <v>24</v>
      </c>
      <c r="E20" s="18">
        <v>2293</v>
      </c>
      <c r="F20" s="21"/>
    </row>
    <row r="21" spans="1:6" x14ac:dyDescent="0.25">
      <c r="A21" s="17">
        <v>560</v>
      </c>
      <c r="B21" s="7" t="s">
        <v>44</v>
      </c>
      <c r="C21" s="7" t="s">
        <v>43</v>
      </c>
      <c r="D21" s="6" t="s">
        <v>28</v>
      </c>
      <c r="E21" s="18">
        <v>1929</v>
      </c>
      <c r="F21" s="21"/>
    </row>
    <row r="22" spans="1:6" x14ac:dyDescent="0.25">
      <c r="A22" s="17">
        <v>561</v>
      </c>
      <c r="B22" s="7" t="s">
        <v>45</v>
      </c>
      <c r="C22" s="7" t="s">
        <v>46</v>
      </c>
      <c r="D22" s="6" t="s">
        <v>28</v>
      </c>
      <c r="E22" s="18">
        <v>1952</v>
      </c>
      <c r="F22" s="21"/>
    </row>
    <row r="23" spans="1:6" x14ac:dyDescent="0.25">
      <c r="A23" s="17">
        <v>244</v>
      </c>
      <c r="B23" s="7" t="s">
        <v>47</v>
      </c>
      <c r="C23" s="7" t="s">
        <v>48</v>
      </c>
      <c r="D23" s="6" t="s">
        <v>24</v>
      </c>
      <c r="E23" s="18">
        <v>3428</v>
      </c>
      <c r="F23" s="21"/>
    </row>
    <row r="24" spans="1:6" x14ac:dyDescent="0.25">
      <c r="A24" s="17">
        <v>317</v>
      </c>
      <c r="B24" s="7" t="s">
        <v>47</v>
      </c>
      <c r="C24" s="7" t="s">
        <v>49</v>
      </c>
      <c r="D24" s="6" t="s">
        <v>9</v>
      </c>
      <c r="E24" s="18">
        <v>2893</v>
      </c>
      <c r="F24" s="21"/>
    </row>
    <row r="25" spans="1:6" x14ac:dyDescent="0.25">
      <c r="A25" s="17">
        <v>490</v>
      </c>
      <c r="B25" s="7" t="s">
        <v>50</v>
      </c>
      <c r="C25" s="7" t="s">
        <v>51</v>
      </c>
      <c r="D25" s="6" t="s">
        <v>9</v>
      </c>
      <c r="E25" s="18">
        <v>2605</v>
      </c>
      <c r="F25" s="21"/>
    </row>
    <row r="26" spans="1:6" x14ac:dyDescent="0.25">
      <c r="A26" s="17">
        <v>567</v>
      </c>
      <c r="B26" s="7" t="s">
        <v>52</v>
      </c>
      <c r="C26" s="7" t="s">
        <v>53</v>
      </c>
      <c r="D26" s="6" t="s">
        <v>12</v>
      </c>
      <c r="E26" s="18">
        <v>2246</v>
      </c>
      <c r="F26" s="21"/>
    </row>
    <row r="27" spans="1:6" x14ac:dyDescent="0.25">
      <c r="A27" s="17">
        <v>466</v>
      </c>
      <c r="B27" s="7" t="s">
        <v>54</v>
      </c>
      <c r="C27" s="7" t="s">
        <v>55</v>
      </c>
      <c r="D27" s="6" t="s">
        <v>12</v>
      </c>
      <c r="E27" s="18">
        <v>2323</v>
      </c>
      <c r="F27" s="21"/>
    </row>
    <row r="28" spans="1:6" x14ac:dyDescent="0.25">
      <c r="A28" s="17">
        <v>604</v>
      </c>
      <c r="B28" s="7" t="s">
        <v>56</v>
      </c>
      <c r="C28" s="7" t="s">
        <v>57</v>
      </c>
      <c r="D28" s="6" t="s">
        <v>28</v>
      </c>
      <c r="E28" s="18">
        <v>1882</v>
      </c>
      <c r="F28" s="21"/>
    </row>
  </sheetData>
  <mergeCells count="1">
    <mergeCell ref="A1:B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A557A-F612-46EA-BD3F-02C07E766C90}">
  <sheetPr>
    <tabColor theme="5" tint="0.39997558519241921"/>
  </sheetPr>
  <dimension ref="A1:F28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1" t="s">
        <v>0</v>
      </c>
      <c r="B1" s="1"/>
      <c r="C1" s="2"/>
      <c r="D1" s="2"/>
      <c r="E1" s="2"/>
    </row>
    <row r="2" spans="1:6" x14ac:dyDescent="0.25">
      <c r="B2" s="2"/>
      <c r="C2" s="2"/>
      <c r="D2" s="2"/>
      <c r="E2" s="2"/>
    </row>
    <row r="3" spans="1:6" x14ac:dyDescent="0.25">
      <c r="A3" s="3" t="s">
        <v>1</v>
      </c>
      <c r="B3" s="4" t="s">
        <v>59</v>
      </c>
      <c r="C3" s="4" t="s">
        <v>60</v>
      </c>
      <c r="D3" s="3" t="s">
        <v>4</v>
      </c>
      <c r="E3" s="5" t="s">
        <v>61</v>
      </c>
      <c r="F3" s="36" t="s">
        <v>76</v>
      </c>
    </row>
    <row r="4" spans="1:6" x14ac:dyDescent="0.25">
      <c r="A4" s="17">
        <v>611</v>
      </c>
      <c r="B4" s="7" t="s">
        <v>7</v>
      </c>
      <c r="C4" s="7" t="s">
        <v>8</v>
      </c>
      <c r="D4" s="6" t="s">
        <v>9</v>
      </c>
      <c r="E4" s="18">
        <v>2675</v>
      </c>
      <c r="F4">
        <f t="shared" ref="F4:F28" si="0">RANK(E4,$E$4:$E$28)</f>
        <v>7</v>
      </c>
    </row>
    <row r="5" spans="1:6" x14ac:dyDescent="0.25">
      <c r="A5" s="17">
        <v>215</v>
      </c>
      <c r="B5" s="7" t="s">
        <v>10</v>
      </c>
      <c r="C5" s="7" t="s">
        <v>11</v>
      </c>
      <c r="D5" s="6" t="s">
        <v>12</v>
      </c>
      <c r="E5" s="18">
        <v>2852</v>
      </c>
      <c r="F5">
        <f t="shared" si="0"/>
        <v>5</v>
      </c>
    </row>
    <row r="6" spans="1:6" x14ac:dyDescent="0.25">
      <c r="A6" s="17">
        <v>387</v>
      </c>
      <c r="B6" s="7" t="s">
        <v>13</v>
      </c>
      <c r="C6" s="7" t="s">
        <v>14</v>
      </c>
      <c r="D6" s="6" t="s">
        <v>12</v>
      </c>
      <c r="E6" s="18">
        <v>1911</v>
      </c>
      <c r="F6">
        <f t="shared" si="0"/>
        <v>22</v>
      </c>
    </row>
    <row r="7" spans="1:6" x14ac:dyDescent="0.25">
      <c r="A7" s="17">
        <v>420</v>
      </c>
      <c r="B7" s="7" t="s">
        <v>15</v>
      </c>
      <c r="C7" s="7" t="s">
        <v>16</v>
      </c>
      <c r="D7" s="6" t="s">
        <v>9</v>
      </c>
      <c r="E7" s="18">
        <v>2846</v>
      </c>
      <c r="F7">
        <f t="shared" si="0"/>
        <v>6</v>
      </c>
    </row>
    <row r="8" spans="1:6" x14ac:dyDescent="0.25">
      <c r="A8" s="17">
        <v>110</v>
      </c>
      <c r="B8" s="7" t="s">
        <v>17</v>
      </c>
      <c r="C8" s="2" t="s">
        <v>18</v>
      </c>
      <c r="D8" s="6" t="s">
        <v>19</v>
      </c>
      <c r="E8" s="18">
        <v>2499</v>
      </c>
      <c r="F8">
        <f t="shared" si="0"/>
        <v>9</v>
      </c>
    </row>
    <row r="9" spans="1:6" x14ac:dyDescent="0.25">
      <c r="A9" s="17">
        <v>348</v>
      </c>
      <c r="B9" s="7" t="s">
        <v>20</v>
      </c>
      <c r="C9" s="7" t="s">
        <v>21</v>
      </c>
      <c r="D9" s="6" t="s">
        <v>19</v>
      </c>
      <c r="E9" s="18">
        <v>2499</v>
      </c>
      <c r="F9">
        <f t="shared" si="0"/>
        <v>9</v>
      </c>
    </row>
    <row r="10" spans="1:6" x14ac:dyDescent="0.25">
      <c r="A10" s="17">
        <v>602</v>
      </c>
      <c r="B10" s="7" t="s">
        <v>22</v>
      </c>
      <c r="C10" s="7" t="s">
        <v>23</v>
      </c>
      <c r="D10" s="6" t="s">
        <v>24</v>
      </c>
      <c r="E10" s="18">
        <v>3410</v>
      </c>
      <c r="F10">
        <f t="shared" si="0"/>
        <v>3</v>
      </c>
    </row>
    <row r="11" spans="1:6" x14ac:dyDescent="0.25">
      <c r="A11" s="17">
        <v>341</v>
      </c>
      <c r="B11" s="7" t="s">
        <v>25</v>
      </c>
      <c r="C11" s="7" t="s">
        <v>26</v>
      </c>
      <c r="D11" s="6" t="s">
        <v>24</v>
      </c>
      <c r="E11" s="18">
        <v>2411</v>
      </c>
      <c r="F11">
        <f t="shared" si="0"/>
        <v>11</v>
      </c>
    </row>
    <row r="12" spans="1:6" x14ac:dyDescent="0.25">
      <c r="A12" s="17">
        <v>248</v>
      </c>
      <c r="B12" s="7" t="s">
        <v>27</v>
      </c>
      <c r="C12" s="7" t="s">
        <v>23</v>
      </c>
      <c r="D12" s="6" t="s">
        <v>28</v>
      </c>
      <c r="E12" s="18">
        <v>1999</v>
      </c>
      <c r="F12">
        <f t="shared" si="0"/>
        <v>19</v>
      </c>
    </row>
    <row r="13" spans="1:6" x14ac:dyDescent="0.25">
      <c r="A13" s="17">
        <v>542</v>
      </c>
      <c r="B13" s="7" t="s">
        <v>29</v>
      </c>
      <c r="C13" s="7" t="s">
        <v>30</v>
      </c>
      <c r="D13" s="6" t="s">
        <v>31</v>
      </c>
      <c r="E13" s="18">
        <v>2146</v>
      </c>
      <c r="F13">
        <f t="shared" si="0"/>
        <v>16</v>
      </c>
    </row>
    <row r="14" spans="1:6" x14ac:dyDescent="0.25">
      <c r="A14" s="17">
        <v>568</v>
      </c>
      <c r="B14" s="7" t="s">
        <v>32</v>
      </c>
      <c r="C14" s="7" t="s">
        <v>33</v>
      </c>
      <c r="D14" s="6" t="s">
        <v>31</v>
      </c>
      <c r="E14" s="18">
        <v>2058</v>
      </c>
      <c r="F14">
        <f t="shared" si="0"/>
        <v>18</v>
      </c>
    </row>
    <row r="15" spans="1:6" x14ac:dyDescent="0.25">
      <c r="A15" s="17">
        <v>438</v>
      </c>
      <c r="B15" s="7" t="s">
        <v>34</v>
      </c>
      <c r="C15" s="7" t="s">
        <v>35</v>
      </c>
      <c r="D15" s="6" t="s">
        <v>9</v>
      </c>
      <c r="E15" s="18">
        <v>3646</v>
      </c>
      <c r="F15">
        <f t="shared" si="0"/>
        <v>1</v>
      </c>
    </row>
    <row r="16" spans="1:6" x14ac:dyDescent="0.25">
      <c r="A16" s="17">
        <v>600</v>
      </c>
      <c r="B16" s="7" t="s">
        <v>36</v>
      </c>
      <c r="C16" s="7" t="s">
        <v>37</v>
      </c>
      <c r="D16" s="6" t="s">
        <v>31</v>
      </c>
      <c r="E16" s="18">
        <v>2093</v>
      </c>
      <c r="F16">
        <f t="shared" si="0"/>
        <v>17</v>
      </c>
    </row>
    <row r="17" spans="1:6" x14ac:dyDescent="0.25">
      <c r="A17" s="17">
        <v>612</v>
      </c>
      <c r="B17" s="7" t="s">
        <v>38</v>
      </c>
      <c r="C17" s="7" t="s">
        <v>8</v>
      </c>
      <c r="D17" s="6" t="s">
        <v>12</v>
      </c>
      <c r="E17" s="18">
        <v>1646</v>
      </c>
      <c r="F17">
        <f t="shared" si="0"/>
        <v>24</v>
      </c>
    </row>
    <row r="18" spans="1:6" x14ac:dyDescent="0.25">
      <c r="A18" s="17">
        <v>298</v>
      </c>
      <c r="B18" s="7" t="s">
        <v>39</v>
      </c>
      <c r="C18" s="7" t="s">
        <v>11</v>
      </c>
      <c r="D18" s="6" t="s">
        <v>12</v>
      </c>
      <c r="E18" s="18">
        <v>2234</v>
      </c>
      <c r="F18">
        <f t="shared" si="0"/>
        <v>15</v>
      </c>
    </row>
    <row r="19" spans="1:6" x14ac:dyDescent="0.25">
      <c r="A19" s="17">
        <v>608</v>
      </c>
      <c r="B19" s="7" t="s">
        <v>40</v>
      </c>
      <c r="C19" s="7" t="s">
        <v>41</v>
      </c>
      <c r="D19" s="6" t="s">
        <v>24</v>
      </c>
      <c r="E19" s="18">
        <v>1588</v>
      </c>
      <c r="F19">
        <f t="shared" si="0"/>
        <v>25</v>
      </c>
    </row>
    <row r="20" spans="1:6" x14ac:dyDescent="0.25">
      <c r="A20" s="17">
        <v>422</v>
      </c>
      <c r="B20" s="7" t="s">
        <v>42</v>
      </c>
      <c r="C20" s="7" t="s">
        <v>43</v>
      </c>
      <c r="D20" s="6" t="s">
        <v>24</v>
      </c>
      <c r="E20" s="18">
        <v>2293</v>
      </c>
      <c r="F20">
        <f t="shared" si="0"/>
        <v>13</v>
      </c>
    </row>
    <row r="21" spans="1:6" x14ac:dyDescent="0.25">
      <c r="A21" s="17">
        <v>560</v>
      </c>
      <c r="B21" s="7" t="s">
        <v>44</v>
      </c>
      <c r="C21" s="7" t="s">
        <v>43</v>
      </c>
      <c r="D21" s="6" t="s">
        <v>28</v>
      </c>
      <c r="E21" s="18">
        <v>1929</v>
      </c>
      <c r="F21">
        <f t="shared" si="0"/>
        <v>21</v>
      </c>
    </row>
    <row r="22" spans="1:6" x14ac:dyDescent="0.25">
      <c r="A22" s="17">
        <v>561</v>
      </c>
      <c r="B22" s="7" t="s">
        <v>45</v>
      </c>
      <c r="C22" s="7" t="s">
        <v>46</v>
      </c>
      <c r="D22" s="6" t="s">
        <v>28</v>
      </c>
      <c r="E22" s="18">
        <v>1952</v>
      </c>
      <c r="F22">
        <f t="shared" si="0"/>
        <v>20</v>
      </c>
    </row>
    <row r="23" spans="1:6" x14ac:dyDescent="0.25">
      <c r="A23" s="17">
        <v>244</v>
      </c>
      <c r="B23" s="7" t="s">
        <v>47</v>
      </c>
      <c r="C23" s="7" t="s">
        <v>48</v>
      </c>
      <c r="D23" s="6" t="s">
        <v>24</v>
      </c>
      <c r="E23" s="18">
        <v>3428</v>
      </c>
      <c r="F23">
        <f t="shared" si="0"/>
        <v>2</v>
      </c>
    </row>
    <row r="24" spans="1:6" x14ac:dyDescent="0.25">
      <c r="A24" s="17">
        <v>317</v>
      </c>
      <c r="B24" s="7" t="s">
        <v>47</v>
      </c>
      <c r="C24" s="7" t="s">
        <v>49</v>
      </c>
      <c r="D24" s="6" t="s">
        <v>9</v>
      </c>
      <c r="E24" s="18">
        <v>2893</v>
      </c>
      <c r="F24">
        <f t="shared" si="0"/>
        <v>4</v>
      </c>
    </row>
    <row r="25" spans="1:6" x14ac:dyDescent="0.25">
      <c r="A25" s="17">
        <v>490</v>
      </c>
      <c r="B25" s="7" t="s">
        <v>50</v>
      </c>
      <c r="C25" s="7" t="s">
        <v>51</v>
      </c>
      <c r="D25" s="6" t="s">
        <v>9</v>
      </c>
      <c r="E25" s="18">
        <v>2605</v>
      </c>
      <c r="F25">
        <f t="shared" si="0"/>
        <v>8</v>
      </c>
    </row>
    <row r="26" spans="1:6" x14ac:dyDescent="0.25">
      <c r="A26" s="17">
        <v>567</v>
      </c>
      <c r="B26" s="7" t="s">
        <v>52</v>
      </c>
      <c r="C26" s="7" t="s">
        <v>53</v>
      </c>
      <c r="D26" s="6" t="s">
        <v>12</v>
      </c>
      <c r="E26" s="18">
        <v>2246</v>
      </c>
      <c r="F26">
        <f t="shared" si="0"/>
        <v>14</v>
      </c>
    </row>
    <row r="27" spans="1:6" x14ac:dyDescent="0.25">
      <c r="A27" s="17">
        <v>466</v>
      </c>
      <c r="B27" s="7" t="s">
        <v>54</v>
      </c>
      <c r="C27" s="7" t="s">
        <v>55</v>
      </c>
      <c r="D27" s="6" t="s">
        <v>12</v>
      </c>
      <c r="E27" s="18">
        <v>2323</v>
      </c>
      <c r="F27">
        <f t="shared" si="0"/>
        <v>12</v>
      </c>
    </row>
    <row r="28" spans="1:6" x14ac:dyDescent="0.25">
      <c r="A28" s="17">
        <v>604</v>
      </c>
      <c r="B28" s="7" t="s">
        <v>56</v>
      </c>
      <c r="C28" s="7" t="s">
        <v>57</v>
      </c>
      <c r="D28" s="6" t="s">
        <v>28</v>
      </c>
      <c r="E28" s="18">
        <v>1882</v>
      </c>
      <c r="F28">
        <f t="shared" si="0"/>
        <v>23</v>
      </c>
    </row>
  </sheetData>
  <mergeCells count="1">
    <mergeCell ref="A1:B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B2603-22B4-49E9-A16C-DFF3315FC04E}">
  <sheetPr>
    <tabColor theme="5" tint="0.39997558519241921"/>
  </sheetPr>
  <dimension ref="A1:F28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1" t="s">
        <v>0</v>
      </c>
      <c r="B1" s="1"/>
      <c r="C1" s="2"/>
      <c r="D1" s="2"/>
      <c r="E1" s="2"/>
    </row>
    <row r="2" spans="1:6" x14ac:dyDescent="0.25">
      <c r="B2" s="2"/>
      <c r="C2" s="2"/>
      <c r="D2" s="2"/>
      <c r="E2" s="2"/>
    </row>
    <row r="3" spans="1:6" x14ac:dyDescent="0.25">
      <c r="A3" s="3" t="s">
        <v>1</v>
      </c>
      <c r="B3" s="4" t="s">
        <v>59</v>
      </c>
      <c r="C3" s="4" t="s">
        <v>60</v>
      </c>
      <c r="D3" s="3" t="s">
        <v>4</v>
      </c>
      <c r="E3" s="5" t="s">
        <v>61</v>
      </c>
      <c r="F3" s="36" t="s">
        <v>76</v>
      </c>
    </row>
    <row r="4" spans="1:6" x14ac:dyDescent="0.25">
      <c r="A4" s="17">
        <v>438</v>
      </c>
      <c r="B4" s="7" t="s">
        <v>34</v>
      </c>
      <c r="C4" s="7" t="s">
        <v>35</v>
      </c>
      <c r="D4" s="6" t="s">
        <v>9</v>
      </c>
      <c r="E4" s="18">
        <v>3646</v>
      </c>
      <c r="F4">
        <f t="shared" ref="F4:F28" si="0">RANK(E4,$E$4:$E$28)</f>
        <v>1</v>
      </c>
    </row>
    <row r="5" spans="1:6" x14ac:dyDescent="0.25">
      <c r="A5" s="17">
        <v>244</v>
      </c>
      <c r="B5" s="7" t="s">
        <v>47</v>
      </c>
      <c r="C5" s="7" t="s">
        <v>48</v>
      </c>
      <c r="D5" s="6" t="s">
        <v>24</v>
      </c>
      <c r="E5" s="18">
        <v>3428</v>
      </c>
      <c r="F5">
        <f t="shared" si="0"/>
        <v>2</v>
      </c>
    </row>
    <row r="6" spans="1:6" x14ac:dyDescent="0.25">
      <c r="A6" s="17">
        <v>602</v>
      </c>
      <c r="B6" s="7" t="s">
        <v>22</v>
      </c>
      <c r="C6" s="7" t="s">
        <v>23</v>
      </c>
      <c r="D6" s="6" t="s">
        <v>24</v>
      </c>
      <c r="E6" s="18">
        <v>3410</v>
      </c>
      <c r="F6">
        <f t="shared" si="0"/>
        <v>3</v>
      </c>
    </row>
    <row r="7" spans="1:6" x14ac:dyDescent="0.25">
      <c r="A7" s="17">
        <v>317</v>
      </c>
      <c r="B7" s="7" t="s">
        <v>47</v>
      </c>
      <c r="C7" s="7" t="s">
        <v>49</v>
      </c>
      <c r="D7" s="6" t="s">
        <v>9</v>
      </c>
      <c r="E7" s="18">
        <v>2893</v>
      </c>
      <c r="F7">
        <f t="shared" si="0"/>
        <v>4</v>
      </c>
    </row>
    <row r="8" spans="1:6" x14ac:dyDescent="0.25">
      <c r="A8" s="17">
        <v>215</v>
      </c>
      <c r="B8" s="7" t="s">
        <v>10</v>
      </c>
      <c r="C8" s="7" t="s">
        <v>11</v>
      </c>
      <c r="D8" s="6" t="s">
        <v>12</v>
      </c>
      <c r="E8" s="18">
        <v>2852</v>
      </c>
      <c r="F8">
        <f t="shared" si="0"/>
        <v>5</v>
      </c>
    </row>
    <row r="9" spans="1:6" x14ac:dyDescent="0.25">
      <c r="A9" s="17">
        <v>420</v>
      </c>
      <c r="B9" s="7" t="s">
        <v>15</v>
      </c>
      <c r="C9" s="7" t="s">
        <v>16</v>
      </c>
      <c r="D9" s="6" t="s">
        <v>9</v>
      </c>
      <c r="E9" s="18">
        <v>2846</v>
      </c>
      <c r="F9">
        <f t="shared" si="0"/>
        <v>6</v>
      </c>
    </row>
    <row r="10" spans="1:6" x14ac:dyDescent="0.25">
      <c r="A10" s="17">
        <v>611</v>
      </c>
      <c r="B10" s="7" t="s">
        <v>7</v>
      </c>
      <c r="C10" s="7" t="s">
        <v>8</v>
      </c>
      <c r="D10" s="6" t="s">
        <v>9</v>
      </c>
      <c r="E10" s="18">
        <v>2675</v>
      </c>
      <c r="F10">
        <f t="shared" si="0"/>
        <v>7</v>
      </c>
    </row>
    <row r="11" spans="1:6" x14ac:dyDescent="0.25">
      <c r="A11" s="17">
        <v>490</v>
      </c>
      <c r="B11" s="7" t="s">
        <v>50</v>
      </c>
      <c r="C11" s="7" t="s">
        <v>51</v>
      </c>
      <c r="D11" s="6" t="s">
        <v>9</v>
      </c>
      <c r="E11" s="18">
        <v>2605</v>
      </c>
      <c r="F11">
        <f t="shared" si="0"/>
        <v>8</v>
      </c>
    </row>
    <row r="12" spans="1:6" x14ac:dyDescent="0.25">
      <c r="A12" s="17">
        <v>110</v>
      </c>
      <c r="B12" s="7" t="s">
        <v>17</v>
      </c>
      <c r="C12" s="2" t="s">
        <v>18</v>
      </c>
      <c r="D12" s="6" t="s">
        <v>19</v>
      </c>
      <c r="E12" s="18">
        <v>2499</v>
      </c>
      <c r="F12">
        <f t="shared" si="0"/>
        <v>9</v>
      </c>
    </row>
    <row r="13" spans="1:6" x14ac:dyDescent="0.25">
      <c r="A13" s="17">
        <v>348</v>
      </c>
      <c r="B13" s="7" t="s">
        <v>20</v>
      </c>
      <c r="C13" s="7" t="s">
        <v>21</v>
      </c>
      <c r="D13" s="6" t="s">
        <v>19</v>
      </c>
      <c r="E13" s="18">
        <v>2499</v>
      </c>
      <c r="F13">
        <f t="shared" si="0"/>
        <v>9</v>
      </c>
    </row>
    <row r="14" spans="1:6" x14ac:dyDescent="0.25">
      <c r="A14" s="17">
        <v>341</v>
      </c>
      <c r="B14" s="7" t="s">
        <v>25</v>
      </c>
      <c r="C14" s="7" t="s">
        <v>26</v>
      </c>
      <c r="D14" s="6" t="s">
        <v>24</v>
      </c>
      <c r="E14" s="18">
        <v>2411</v>
      </c>
      <c r="F14">
        <f t="shared" si="0"/>
        <v>11</v>
      </c>
    </row>
    <row r="15" spans="1:6" x14ac:dyDescent="0.25">
      <c r="A15" s="17">
        <v>466</v>
      </c>
      <c r="B15" s="7" t="s">
        <v>54</v>
      </c>
      <c r="C15" s="7" t="s">
        <v>55</v>
      </c>
      <c r="D15" s="6" t="s">
        <v>12</v>
      </c>
      <c r="E15" s="18">
        <v>2323</v>
      </c>
      <c r="F15">
        <f t="shared" si="0"/>
        <v>12</v>
      </c>
    </row>
    <row r="16" spans="1:6" x14ac:dyDescent="0.25">
      <c r="A16" s="17">
        <v>422</v>
      </c>
      <c r="B16" s="7" t="s">
        <v>42</v>
      </c>
      <c r="C16" s="7" t="s">
        <v>43</v>
      </c>
      <c r="D16" s="6" t="s">
        <v>24</v>
      </c>
      <c r="E16" s="18">
        <v>2293</v>
      </c>
      <c r="F16">
        <f t="shared" si="0"/>
        <v>13</v>
      </c>
    </row>
    <row r="17" spans="1:6" x14ac:dyDescent="0.25">
      <c r="A17" s="17">
        <v>567</v>
      </c>
      <c r="B17" s="7" t="s">
        <v>52</v>
      </c>
      <c r="C17" s="7" t="s">
        <v>53</v>
      </c>
      <c r="D17" s="6" t="s">
        <v>12</v>
      </c>
      <c r="E17" s="18">
        <v>2246</v>
      </c>
      <c r="F17">
        <f t="shared" si="0"/>
        <v>14</v>
      </c>
    </row>
    <row r="18" spans="1:6" x14ac:dyDescent="0.25">
      <c r="A18" s="17">
        <v>298</v>
      </c>
      <c r="B18" s="7" t="s">
        <v>39</v>
      </c>
      <c r="C18" s="7" t="s">
        <v>11</v>
      </c>
      <c r="D18" s="6" t="s">
        <v>12</v>
      </c>
      <c r="E18" s="18">
        <v>2234</v>
      </c>
      <c r="F18">
        <f t="shared" si="0"/>
        <v>15</v>
      </c>
    </row>
    <row r="19" spans="1:6" x14ac:dyDescent="0.25">
      <c r="A19" s="17">
        <v>542</v>
      </c>
      <c r="B19" s="7" t="s">
        <v>29</v>
      </c>
      <c r="C19" s="7" t="s">
        <v>30</v>
      </c>
      <c r="D19" s="6" t="s">
        <v>31</v>
      </c>
      <c r="E19" s="18">
        <v>2146</v>
      </c>
      <c r="F19">
        <f t="shared" si="0"/>
        <v>16</v>
      </c>
    </row>
    <row r="20" spans="1:6" x14ac:dyDescent="0.25">
      <c r="A20" s="17">
        <v>600</v>
      </c>
      <c r="B20" s="7" t="s">
        <v>36</v>
      </c>
      <c r="C20" s="7" t="s">
        <v>37</v>
      </c>
      <c r="D20" s="6" t="s">
        <v>31</v>
      </c>
      <c r="E20" s="18">
        <v>2093</v>
      </c>
      <c r="F20">
        <f t="shared" si="0"/>
        <v>17</v>
      </c>
    </row>
    <row r="21" spans="1:6" x14ac:dyDescent="0.25">
      <c r="A21" s="17">
        <v>568</v>
      </c>
      <c r="B21" s="7" t="s">
        <v>32</v>
      </c>
      <c r="C21" s="7" t="s">
        <v>33</v>
      </c>
      <c r="D21" s="6" t="s">
        <v>31</v>
      </c>
      <c r="E21" s="18">
        <v>2058</v>
      </c>
      <c r="F21">
        <f t="shared" si="0"/>
        <v>18</v>
      </c>
    </row>
    <row r="22" spans="1:6" x14ac:dyDescent="0.25">
      <c r="A22" s="17">
        <v>248</v>
      </c>
      <c r="B22" s="7" t="s">
        <v>27</v>
      </c>
      <c r="C22" s="7" t="s">
        <v>23</v>
      </c>
      <c r="D22" s="6" t="s">
        <v>28</v>
      </c>
      <c r="E22" s="18">
        <v>1999</v>
      </c>
      <c r="F22">
        <f t="shared" si="0"/>
        <v>19</v>
      </c>
    </row>
    <row r="23" spans="1:6" x14ac:dyDescent="0.25">
      <c r="A23" s="17">
        <v>561</v>
      </c>
      <c r="B23" s="7" t="s">
        <v>45</v>
      </c>
      <c r="C23" s="7" t="s">
        <v>46</v>
      </c>
      <c r="D23" s="6" t="s">
        <v>28</v>
      </c>
      <c r="E23" s="18">
        <v>1952</v>
      </c>
      <c r="F23">
        <f t="shared" si="0"/>
        <v>20</v>
      </c>
    </row>
    <row r="24" spans="1:6" x14ac:dyDescent="0.25">
      <c r="A24" s="17">
        <v>560</v>
      </c>
      <c r="B24" s="7" t="s">
        <v>44</v>
      </c>
      <c r="C24" s="7" t="s">
        <v>43</v>
      </c>
      <c r="D24" s="6" t="s">
        <v>28</v>
      </c>
      <c r="E24" s="18">
        <v>1929</v>
      </c>
      <c r="F24">
        <f t="shared" si="0"/>
        <v>21</v>
      </c>
    </row>
    <row r="25" spans="1:6" x14ac:dyDescent="0.25">
      <c r="A25" s="17">
        <v>387</v>
      </c>
      <c r="B25" s="7" t="s">
        <v>13</v>
      </c>
      <c r="C25" s="7" t="s">
        <v>14</v>
      </c>
      <c r="D25" s="6" t="s">
        <v>12</v>
      </c>
      <c r="E25" s="18">
        <v>1911</v>
      </c>
      <c r="F25">
        <f t="shared" si="0"/>
        <v>22</v>
      </c>
    </row>
    <row r="26" spans="1:6" x14ac:dyDescent="0.25">
      <c r="A26" s="17">
        <v>604</v>
      </c>
      <c r="B26" s="7" t="s">
        <v>56</v>
      </c>
      <c r="C26" s="7" t="s">
        <v>57</v>
      </c>
      <c r="D26" s="6" t="s">
        <v>28</v>
      </c>
      <c r="E26" s="18">
        <v>1882</v>
      </c>
      <c r="F26">
        <f t="shared" si="0"/>
        <v>23</v>
      </c>
    </row>
    <row r="27" spans="1:6" x14ac:dyDescent="0.25">
      <c r="A27" s="17">
        <v>612</v>
      </c>
      <c r="B27" s="7" t="s">
        <v>38</v>
      </c>
      <c r="C27" s="7" t="s">
        <v>8</v>
      </c>
      <c r="D27" s="6" t="s">
        <v>12</v>
      </c>
      <c r="E27" s="18">
        <v>1646</v>
      </c>
      <c r="F27">
        <f t="shared" si="0"/>
        <v>24</v>
      </c>
    </row>
    <row r="28" spans="1:6" x14ac:dyDescent="0.25">
      <c r="A28" s="17">
        <v>608</v>
      </c>
      <c r="B28" s="7" t="s">
        <v>40</v>
      </c>
      <c r="C28" s="7" t="s">
        <v>41</v>
      </c>
      <c r="D28" s="6" t="s">
        <v>24</v>
      </c>
      <c r="E28" s="18">
        <v>1588</v>
      </c>
      <c r="F28">
        <f t="shared" si="0"/>
        <v>25</v>
      </c>
    </row>
  </sheetData>
  <mergeCells count="1">
    <mergeCell ref="A1:B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2EAFF-47D7-4F3A-A5EF-6D48602CB3C0}">
  <sheetPr>
    <tabColor theme="8" tint="0.39997558519241921"/>
  </sheetPr>
  <dimension ref="A1:E15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1" t="s">
        <v>0</v>
      </c>
      <c r="B1" s="1"/>
      <c r="C1" s="2"/>
      <c r="D1" s="2"/>
      <c r="E1" s="2"/>
    </row>
    <row r="2" spans="1:5" x14ac:dyDescent="0.25">
      <c r="B2" s="2"/>
      <c r="C2" s="2"/>
      <c r="D2" s="2"/>
      <c r="E2" s="2"/>
    </row>
    <row r="3" spans="1:5" x14ac:dyDescent="0.25">
      <c r="A3" s="3" t="s">
        <v>1</v>
      </c>
      <c r="B3" s="4" t="s">
        <v>59</v>
      </c>
      <c r="C3" s="4" t="s">
        <v>60</v>
      </c>
      <c r="D3" s="3" t="s">
        <v>4</v>
      </c>
      <c r="E3" s="5" t="s">
        <v>61</v>
      </c>
    </row>
    <row r="4" spans="1:5" x14ac:dyDescent="0.25">
      <c r="A4" s="17">
        <v>611</v>
      </c>
      <c r="B4" s="7" t="s">
        <v>7</v>
      </c>
      <c r="C4" s="7" t="s">
        <v>8</v>
      </c>
      <c r="D4" s="6" t="s">
        <v>9</v>
      </c>
      <c r="E4" s="18">
        <v>2675</v>
      </c>
    </row>
    <row r="5" spans="1:5" x14ac:dyDescent="0.25">
      <c r="A5" s="17">
        <v>215</v>
      </c>
      <c r="B5" s="7" t="s">
        <v>10</v>
      </c>
      <c r="C5" s="7" t="s">
        <v>11</v>
      </c>
      <c r="D5" s="6"/>
      <c r="E5" s="18">
        <v>2852</v>
      </c>
    </row>
    <row r="6" spans="1:5" x14ac:dyDescent="0.25">
      <c r="A6" s="17">
        <v>387</v>
      </c>
      <c r="B6" s="7" t="s">
        <v>13</v>
      </c>
      <c r="C6" s="7" t="s">
        <v>14</v>
      </c>
      <c r="D6" s="6" t="s">
        <v>12</v>
      </c>
      <c r="E6" s="18">
        <v>1911</v>
      </c>
    </row>
    <row r="7" spans="1:5" x14ac:dyDescent="0.25">
      <c r="A7" s="17">
        <v>420</v>
      </c>
      <c r="B7" s="7" t="s">
        <v>15</v>
      </c>
      <c r="C7" s="7" t="s">
        <v>16</v>
      </c>
      <c r="D7" s="6"/>
      <c r="E7" s="18">
        <v>2846</v>
      </c>
    </row>
    <row r="8" spans="1:5" x14ac:dyDescent="0.25">
      <c r="A8" s="17">
        <v>110</v>
      </c>
      <c r="B8" s="7" t="s">
        <v>17</v>
      </c>
      <c r="C8" s="2" t="s">
        <v>18</v>
      </c>
      <c r="D8" s="6" t="s">
        <v>19</v>
      </c>
      <c r="E8" s="18">
        <v>2499</v>
      </c>
    </row>
    <row r="9" spans="1:5" x14ac:dyDescent="0.25">
      <c r="A9" s="17">
        <v>348</v>
      </c>
      <c r="B9" s="7" t="s">
        <v>20</v>
      </c>
      <c r="C9" s="7" t="s">
        <v>21</v>
      </c>
      <c r="D9" s="6" t="s">
        <v>19</v>
      </c>
      <c r="E9" s="18">
        <v>2499</v>
      </c>
    </row>
    <row r="10" spans="1:5" x14ac:dyDescent="0.25">
      <c r="A10" s="17">
        <v>602</v>
      </c>
      <c r="B10" s="7" t="s">
        <v>22</v>
      </c>
      <c r="C10" s="7" t="s">
        <v>23</v>
      </c>
      <c r="D10" s="6"/>
      <c r="E10" s="18">
        <v>3410</v>
      </c>
    </row>
    <row r="11" spans="1:5" x14ac:dyDescent="0.25">
      <c r="A11" s="17">
        <v>341</v>
      </c>
      <c r="B11" s="7" t="s">
        <v>25</v>
      </c>
      <c r="C11" s="7" t="s">
        <v>26</v>
      </c>
      <c r="D11" s="6" t="s">
        <v>24</v>
      </c>
      <c r="E11" s="18">
        <v>2411</v>
      </c>
    </row>
    <row r="14" spans="1:5" x14ac:dyDescent="0.25">
      <c r="C14" s="37" t="s">
        <v>77</v>
      </c>
      <c r="D14" s="21"/>
    </row>
    <row r="15" spans="1:5" x14ac:dyDescent="0.25">
      <c r="C15" s="38" t="s">
        <v>78</v>
      </c>
    </row>
  </sheetData>
  <mergeCells count="1">
    <mergeCell ref="A1:B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B0DFF-8586-4DF9-BC3E-8C8C42E77D2C}">
  <sheetPr>
    <tabColor theme="8" tint="0.39997558519241921"/>
  </sheetPr>
  <dimension ref="A1:E14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1" t="s">
        <v>0</v>
      </c>
      <c r="B1" s="1"/>
      <c r="C1" s="2"/>
      <c r="D1" s="2"/>
      <c r="E1" s="2"/>
    </row>
    <row r="2" spans="1:5" x14ac:dyDescent="0.25">
      <c r="B2" s="2"/>
      <c r="C2" s="2"/>
      <c r="D2" s="2"/>
      <c r="E2" s="2"/>
    </row>
    <row r="3" spans="1:5" x14ac:dyDescent="0.25">
      <c r="A3" s="3" t="s">
        <v>1</v>
      </c>
      <c r="B3" s="4" t="s">
        <v>59</v>
      </c>
      <c r="C3" s="4" t="s">
        <v>60</v>
      </c>
      <c r="D3" s="3" t="s">
        <v>4</v>
      </c>
      <c r="E3" s="5" t="s">
        <v>61</v>
      </c>
    </row>
    <row r="4" spans="1:5" x14ac:dyDescent="0.25">
      <c r="A4" s="17">
        <v>611</v>
      </c>
      <c r="B4" s="7" t="s">
        <v>7</v>
      </c>
      <c r="C4" s="7" t="s">
        <v>8</v>
      </c>
      <c r="D4" s="6" t="s">
        <v>9</v>
      </c>
      <c r="E4" s="18">
        <v>2675</v>
      </c>
    </row>
    <row r="5" spans="1:5" x14ac:dyDescent="0.25">
      <c r="A5" s="17">
        <v>215</v>
      </c>
      <c r="B5" s="7" t="s">
        <v>10</v>
      </c>
      <c r="C5" s="7" t="s">
        <v>11</v>
      </c>
      <c r="D5" s="6"/>
      <c r="E5" s="18">
        <v>2852</v>
      </c>
    </row>
    <row r="6" spans="1:5" x14ac:dyDescent="0.25">
      <c r="A6" s="17">
        <v>387</v>
      </c>
      <c r="B6" s="7" t="s">
        <v>13</v>
      </c>
      <c r="C6" s="7" t="s">
        <v>14</v>
      </c>
      <c r="D6" s="6" t="s">
        <v>12</v>
      </c>
      <c r="E6" s="18">
        <v>1911</v>
      </c>
    </row>
    <row r="7" spans="1:5" x14ac:dyDescent="0.25">
      <c r="A7" s="17">
        <v>420</v>
      </c>
      <c r="B7" s="7" t="s">
        <v>15</v>
      </c>
      <c r="C7" s="7" t="s">
        <v>16</v>
      </c>
      <c r="D7" s="6"/>
      <c r="E7" s="18">
        <v>2846</v>
      </c>
    </row>
    <row r="8" spans="1:5" x14ac:dyDescent="0.25">
      <c r="A8" s="17">
        <v>110</v>
      </c>
      <c r="B8" s="7" t="s">
        <v>17</v>
      </c>
      <c r="C8" s="2" t="s">
        <v>18</v>
      </c>
      <c r="D8" s="6" t="s">
        <v>19</v>
      </c>
      <c r="E8" s="18">
        <v>2499</v>
      </c>
    </row>
    <row r="9" spans="1:5" x14ac:dyDescent="0.25">
      <c r="A9" s="17">
        <v>348</v>
      </c>
      <c r="B9" s="7" t="s">
        <v>20</v>
      </c>
      <c r="C9" s="7" t="s">
        <v>21</v>
      </c>
      <c r="D9" s="6" t="s">
        <v>19</v>
      </c>
      <c r="E9" s="18">
        <v>2499</v>
      </c>
    </row>
    <row r="10" spans="1:5" x14ac:dyDescent="0.25">
      <c r="A10" s="17">
        <v>602</v>
      </c>
      <c r="B10" s="7" t="s">
        <v>22</v>
      </c>
      <c r="C10" s="7" t="s">
        <v>23</v>
      </c>
      <c r="D10" s="6"/>
      <c r="E10" s="18">
        <v>3410</v>
      </c>
    </row>
    <row r="11" spans="1:5" x14ac:dyDescent="0.25">
      <c r="A11" s="17">
        <v>341</v>
      </c>
      <c r="B11" s="7" t="s">
        <v>25</v>
      </c>
      <c r="C11" s="7" t="s">
        <v>26</v>
      </c>
      <c r="D11" s="6" t="s">
        <v>24</v>
      </c>
      <c r="E11" s="18">
        <v>2411</v>
      </c>
    </row>
    <row r="14" spans="1:5" x14ac:dyDescent="0.25">
      <c r="C14" s="37" t="s">
        <v>77</v>
      </c>
      <c r="D14" s="21">
        <f>COUNTBLANK(D4:D11)</f>
        <v>3</v>
      </c>
    </row>
  </sheetData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Basisdaten</vt:lpstr>
      <vt:lpstr>ZÄHLENWENN</vt:lpstr>
      <vt:lpstr>SUMMEWENN</vt:lpstr>
      <vt:lpstr>SUMMEWENN (LÖ)</vt:lpstr>
      <vt:lpstr>RANG</vt:lpstr>
      <vt:lpstr>RANG LÖ</vt:lpstr>
      <vt:lpstr>RANG (LÖ2)</vt:lpstr>
      <vt:lpstr>Leere Zellen</vt:lpstr>
      <vt:lpstr>Leere Zellen LÖ</vt:lpstr>
      <vt:lpstr>SVERWEIS</vt:lpstr>
      <vt:lpstr>SVERWEIS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2019-09-17T14:02:04Z</dcterms:created>
  <dcterms:modified xsi:type="dcterms:W3CDTF">2019-09-17T14:02:42Z</dcterms:modified>
</cp:coreProperties>
</file>