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Pivot\"/>
    </mc:Choice>
  </mc:AlternateContent>
  <xr:revisionPtr revIDLastSave="0" documentId="8_{242DFF51-4912-451E-A2CE-3597F4917D52}" xr6:coauthVersionLast="44" xr6:coauthVersionMax="44" xr10:uidLastSave="{00000000-0000-0000-0000-000000000000}"/>
  <bookViews>
    <workbookView xWindow="11775" yWindow="3480" windowWidth="16350" windowHeight="14310" xr2:uid="{55C0A930-9D08-430D-905F-ADCA83ED69E4}"/>
  </bookViews>
  <sheets>
    <sheet name="Ausgangsdaten" sheetId="1" r:id="rId1"/>
    <sheet name="Pivot 1" sheetId="2" r:id="rId2"/>
    <sheet name="Regionsvergleich" sheetId="3" r:id="rId3"/>
    <sheet name="Regionsvergleich A" sheetId="4" r:id="rId4"/>
    <sheet name="Regionsvergleich mit % (LÖ)" sheetId="5" r:id="rId5"/>
    <sheet name="Regionsvergleich B" sheetId="6" r:id="rId6"/>
    <sheet name="Gruppierung A" sheetId="7" r:id="rId7"/>
    <sheet name="Gruppierung B" sheetId="8" r:id="rId8"/>
    <sheet name="Formatierung" sheetId="9" r:id="rId9"/>
  </sheets>
  <calcPr calcId="191029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60" i="1" l="1"/>
  <c r="K160" i="1"/>
  <c r="J160" i="1"/>
  <c r="L159" i="1"/>
  <c r="K159" i="1"/>
  <c r="J159" i="1"/>
  <c r="L158" i="1"/>
  <c r="K158" i="1"/>
  <c r="J158" i="1"/>
  <c r="L157" i="1"/>
  <c r="K157" i="1"/>
  <c r="J157" i="1"/>
  <c r="L156" i="1"/>
  <c r="K156" i="1"/>
  <c r="J156" i="1"/>
  <c r="L155" i="1"/>
  <c r="K155" i="1"/>
  <c r="J155" i="1"/>
  <c r="L154" i="1"/>
  <c r="K154" i="1"/>
  <c r="J154" i="1"/>
  <c r="L153" i="1"/>
  <c r="K153" i="1"/>
  <c r="J153" i="1"/>
  <c r="L152" i="1"/>
  <c r="K152" i="1"/>
  <c r="J152" i="1"/>
  <c r="L151" i="1"/>
  <c r="K151" i="1"/>
  <c r="J151" i="1"/>
  <c r="L150" i="1"/>
  <c r="K150" i="1"/>
  <c r="J150" i="1"/>
  <c r="L149" i="1"/>
  <c r="K149" i="1"/>
  <c r="J149" i="1"/>
  <c r="L148" i="1"/>
  <c r="K148" i="1"/>
  <c r="J148" i="1"/>
  <c r="L147" i="1"/>
  <c r="K147" i="1"/>
  <c r="J147" i="1"/>
  <c r="L146" i="1"/>
  <c r="K146" i="1"/>
  <c r="J146" i="1"/>
  <c r="L145" i="1"/>
  <c r="K145" i="1"/>
  <c r="J145" i="1"/>
  <c r="L144" i="1"/>
  <c r="K144" i="1"/>
  <c r="J144" i="1"/>
  <c r="L143" i="1"/>
  <c r="K143" i="1"/>
  <c r="J143" i="1"/>
  <c r="L142" i="1"/>
  <c r="K142" i="1"/>
  <c r="J142" i="1"/>
  <c r="L141" i="1"/>
  <c r="K141" i="1"/>
  <c r="J141" i="1"/>
  <c r="L140" i="1"/>
  <c r="K140" i="1"/>
  <c r="J140" i="1"/>
  <c r="L139" i="1"/>
  <c r="K139" i="1"/>
  <c r="J139" i="1"/>
  <c r="L138" i="1"/>
  <c r="K138" i="1"/>
  <c r="J138" i="1"/>
  <c r="L137" i="1"/>
  <c r="K137" i="1"/>
  <c r="J137" i="1"/>
  <c r="L136" i="1"/>
  <c r="K136" i="1"/>
  <c r="J136" i="1"/>
  <c r="L135" i="1"/>
  <c r="K135" i="1"/>
  <c r="J135" i="1"/>
  <c r="L134" i="1"/>
  <c r="K134" i="1"/>
  <c r="J134" i="1"/>
  <c r="L133" i="1"/>
  <c r="K133" i="1"/>
  <c r="J133" i="1"/>
  <c r="L132" i="1"/>
  <c r="K132" i="1"/>
  <c r="J132" i="1"/>
  <c r="L131" i="1"/>
  <c r="K131" i="1"/>
  <c r="J131" i="1"/>
  <c r="L130" i="1"/>
  <c r="K130" i="1"/>
  <c r="J130" i="1"/>
  <c r="L129" i="1"/>
  <c r="K129" i="1"/>
  <c r="J129" i="1"/>
  <c r="L128" i="1"/>
  <c r="K128" i="1"/>
  <c r="J128" i="1"/>
  <c r="L127" i="1"/>
  <c r="K127" i="1"/>
  <c r="J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L111" i="1"/>
  <c r="K111" i="1"/>
  <c r="J111" i="1"/>
  <c r="L110" i="1"/>
  <c r="K110" i="1"/>
  <c r="J110" i="1"/>
  <c r="L109" i="1"/>
  <c r="K109" i="1"/>
  <c r="J109" i="1"/>
  <c r="L108" i="1"/>
  <c r="K108" i="1"/>
  <c r="J108" i="1"/>
  <c r="L107" i="1"/>
  <c r="K107" i="1"/>
  <c r="J107" i="1"/>
  <c r="L106" i="1"/>
  <c r="K106" i="1"/>
  <c r="J106" i="1"/>
  <c r="L105" i="1"/>
  <c r="K105" i="1"/>
  <c r="J105" i="1"/>
  <c r="L104" i="1"/>
  <c r="K104" i="1"/>
  <c r="J104" i="1"/>
  <c r="L103" i="1"/>
  <c r="K103" i="1"/>
  <c r="J103" i="1"/>
  <c r="L102" i="1"/>
  <c r="K102" i="1"/>
  <c r="J102" i="1"/>
  <c r="L101" i="1"/>
  <c r="K101" i="1"/>
  <c r="J101" i="1"/>
  <c r="L100" i="1"/>
  <c r="K100" i="1"/>
  <c r="J100" i="1"/>
  <c r="L99" i="1"/>
  <c r="K99" i="1"/>
  <c r="J99" i="1"/>
  <c r="L98" i="1"/>
  <c r="K98" i="1"/>
  <c r="J98" i="1"/>
  <c r="L97" i="1"/>
  <c r="K97" i="1"/>
  <c r="J97" i="1"/>
  <c r="L96" i="1"/>
  <c r="K96" i="1"/>
  <c r="J96" i="1"/>
  <c r="L95" i="1"/>
  <c r="K95" i="1"/>
  <c r="J95" i="1"/>
  <c r="L94" i="1"/>
  <c r="K94" i="1"/>
  <c r="J94" i="1"/>
  <c r="L93" i="1"/>
  <c r="K93" i="1"/>
  <c r="J93" i="1"/>
  <c r="L92" i="1"/>
  <c r="K92" i="1"/>
  <c r="J92" i="1"/>
  <c r="L91" i="1"/>
  <c r="K91" i="1"/>
  <c r="J91" i="1"/>
  <c r="L90" i="1"/>
  <c r="K90" i="1"/>
  <c r="J90" i="1"/>
  <c r="L89" i="1"/>
  <c r="K89" i="1"/>
  <c r="J89" i="1"/>
  <c r="L88" i="1"/>
  <c r="K88" i="1"/>
  <c r="J88" i="1"/>
  <c r="L87" i="1"/>
  <c r="K87" i="1"/>
  <c r="J87" i="1"/>
  <c r="L86" i="1"/>
  <c r="K86" i="1"/>
  <c r="J86" i="1"/>
  <c r="L85" i="1"/>
  <c r="K85" i="1"/>
  <c r="J85" i="1"/>
  <c r="L84" i="1"/>
  <c r="K84" i="1"/>
  <c r="J84" i="1"/>
  <c r="L83" i="1"/>
  <c r="K83" i="1"/>
  <c r="J83" i="1"/>
  <c r="L82" i="1"/>
  <c r="K82" i="1"/>
  <c r="J82" i="1"/>
  <c r="L81" i="1"/>
  <c r="K81" i="1"/>
  <c r="J81" i="1"/>
  <c r="L80" i="1"/>
  <c r="K80" i="1"/>
  <c r="J80" i="1"/>
  <c r="L79" i="1"/>
  <c r="K79" i="1"/>
  <c r="J79" i="1"/>
  <c r="L78" i="1"/>
  <c r="K78" i="1"/>
  <c r="J78" i="1"/>
  <c r="L77" i="1"/>
  <c r="K77" i="1"/>
  <c r="J77" i="1"/>
  <c r="L76" i="1"/>
  <c r="K76" i="1"/>
  <c r="J76" i="1"/>
  <c r="L75" i="1"/>
  <c r="K75" i="1"/>
  <c r="J75" i="1"/>
  <c r="L74" i="1"/>
  <c r="K74" i="1"/>
  <c r="J74" i="1"/>
  <c r="L73" i="1"/>
  <c r="K73" i="1"/>
  <c r="J73" i="1"/>
  <c r="L72" i="1"/>
  <c r="K72" i="1"/>
  <c r="J72" i="1"/>
  <c r="L71" i="1"/>
  <c r="K71" i="1"/>
  <c r="J71" i="1"/>
  <c r="L70" i="1"/>
  <c r="K70" i="1"/>
  <c r="J70" i="1"/>
  <c r="L69" i="1"/>
  <c r="K69" i="1"/>
  <c r="J69" i="1"/>
  <c r="L68" i="1"/>
  <c r="K68" i="1"/>
  <c r="J68" i="1"/>
  <c r="L67" i="1"/>
  <c r="K67" i="1"/>
  <c r="J67" i="1"/>
  <c r="L66" i="1"/>
  <c r="K66" i="1"/>
  <c r="J66" i="1"/>
  <c r="L65" i="1"/>
  <c r="K65" i="1"/>
  <c r="J65" i="1"/>
  <c r="L64" i="1"/>
  <c r="K64" i="1"/>
  <c r="J64" i="1"/>
  <c r="L63" i="1"/>
  <c r="K63" i="1"/>
  <c r="J63" i="1"/>
  <c r="L62" i="1"/>
  <c r="K62" i="1"/>
  <c r="J62" i="1"/>
  <c r="L61" i="1"/>
  <c r="K61" i="1"/>
  <c r="J61" i="1"/>
  <c r="L60" i="1"/>
  <c r="K60" i="1"/>
  <c r="J60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L53" i="1"/>
  <c r="K53" i="1"/>
  <c r="J53" i="1"/>
  <c r="L52" i="1"/>
  <c r="K52" i="1"/>
  <c r="J52" i="1"/>
  <c r="L51" i="1"/>
  <c r="K51" i="1"/>
  <c r="J51" i="1"/>
  <c r="L50" i="1"/>
  <c r="K50" i="1"/>
  <c r="J50" i="1"/>
  <c r="L49" i="1"/>
  <c r="K49" i="1"/>
  <c r="J49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L43" i="1"/>
  <c r="K43" i="1"/>
  <c r="J43" i="1"/>
  <c r="L42" i="1"/>
  <c r="K42" i="1"/>
  <c r="J42" i="1"/>
  <c r="L41" i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  <c r="L4" i="1"/>
  <c r="K4" i="1"/>
  <c r="J4" i="1"/>
  <c r="L3" i="1"/>
  <c r="K3" i="1"/>
  <c r="J3" i="1"/>
  <c r="L2" i="1"/>
  <c r="K2" i="1"/>
  <c r="J2" i="1"/>
</calcChain>
</file>

<file path=xl/sharedStrings.xml><?xml version="1.0" encoding="utf-8"?>
<sst xmlns="http://schemas.openxmlformats.org/spreadsheetml/2006/main" count="818" uniqueCount="62">
  <si>
    <t>lfd Nr</t>
  </si>
  <si>
    <t>Datum</t>
  </si>
  <si>
    <t>Abteilung</t>
  </si>
  <si>
    <t>Filiale</t>
  </si>
  <si>
    <t>Region</t>
  </si>
  <si>
    <t>Vertrieb</t>
  </si>
  <si>
    <t>Umsatz (€)</t>
  </si>
  <si>
    <t>Kunden</t>
  </si>
  <si>
    <t>DB in %</t>
  </si>
  <si>
    <t>Deckungs-beitrag</t>
  </si>
  <si>
    <t>Wochentag</t>
  </si>
  <si>
    <t>Monat</t>
  </si>
  <si>
    <t>Sanitär</t>
  </si>
  <si>
    <t>Amstetten</t>
  </si>
  <si>
    <t>NÖ</t>
  </si>
  <si>
    <t>Großhandel</t>
  </si>
  <si>
    <t>Baumaterial</t>
  </si>
  <si>
    <t>Gars/Kamp</t>
  </si>
  <si>
    <t>Baufirmen</t>
  </si>
  <si>
    <t>Garten</t>
  </si>
  <si>
    <t>Innsbruck</t>
  </si>
  <si>
    <t>T</t>
  </si>
  <si>
    <t>Architekt</t>
  </si>
  <si>
    <t>Elektro</t>
  </si>
  <si>
    <t>St.Pölten</t>
  </si>
  <si>
    <t>Konzern</t>
  </si>
  <si>
    <t>Wien 1</t>
  </si>
  <si>
    <t>Wien</t>
  </si>
  <si>
    <t>Konsument</t>
  </si>
  <si>
    <t>Küchengeräte</t>
  </si>
  <si>
    <t>Wien 14</t>
  </si>
  <si>
    <t>Deutschlandsberg</t>
  </si>
  <si>
    <t>Stmk</t>
  </si>
  <si>
    <t>Fürstenfeld</t>
  </si>
  <si>
    <t>Maribor</t>
  </si>
  <si>
    <t>Export</t>
  </si>
  <si>
    <t>Laa/Thaya</t>
  </si>
  <si>
    <t>Sopron</t>
  </si>
  <si>
    <t>Summe von Umsatz (€)</t>
  </si>
  <si>
    <t>Spaltenbeschriftungen</t>
  </si>
  <si>
    <t>Zeilenbeschriftungen</t>
  </si>
  <si>
    <t>Gesamtergebnis</t>
  </si>
  <si>
    <t>Gesamt: Summe von Umsatz (€)</t>
  </si>
  <si>
    <t>Gesamt: in Prozent</t>
  </si>
  <si>
    <t>in Prozent</t>
  </si>
  <si>
    <t>(Alle)</t>
  </si>
  <si>
    <t>Jän</t>
  </si>
  <si>
    <t>Feb</t>
  </si>
  <si>
    <t>Mär</t>
  </si>
  <si>
    <t>Apr</t>
  </si>
  <si>
    <t>Mai</t>
  </si>
  <si>
    <t>0-10000</t>
  </si>
  <si>
    <t>10000-20000</t>
  </si>
  <si>
    <t>20000-30000</t>
  </si>
  <si>
    <t>30000-40000</t>
  </si>
  <si>
    <t>40000-50000</t>
  </si>
  <si>
    <t>50000-60000</t>
  </si>
  <si>
    <t>60000-70000</t>
  </si>
  <si>
    <t>70000-80000</t>
  </si>
  <si>
    <t>80000-90000</t>
  </si>
  <si>
    <t>90000-100000</t>
  </si>
  <si>
    <t>100000-110000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</si>
</sst>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(* #,##0.00_);_(* \(#,##0.00\);_(* &quot;-&quot;??_);_(@_)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i/>
      <sz val="14"/>
      <color indexed="12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15" fontId="3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165" fontId="3" fillId="2" borderId="0" xfId="1" applyNumberFormat="1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/>
    <xf numFmtId="0" fontId="4" fillId="0" borderId="0" xfId="2" applyFont="1"/>
    <xf numFmtId="0" fontId="4" fillId="0" borderId="0" xfId="2" applyFont="1" applyAlignment="1">
      <alignment horizontal="center"/>
    </xf>
    <xf numFmtId="165" fontId="4" fillId="0" borderId="0" xfId="1" applyNumberFormat="1" applyFont="1"/>
    <xf numFmtId="165" fontId="0" fillId="0" borderId="0" xfId="1" applyNumberFormat="1" applyFont="1"/>
    <xf numFmtId="0" fontId="0" fillId="0" borderId="0" xfId="0" applyAlignment="1">
      <alignment horizontal="left"/>
    </xf>
    <xf numFmtId="166" fontId="0" fillId="0" borderId="0" xfId="0" applyNumberFormat="1"/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4" fontId="0" fillId="0" borderId="0" xfId="0" applyNumberFormat="1"/>
  </cellXfs>
  <cellStyles count="3">
    <cellStyle name="Komma" xfId="1" builtinId="3"/>
    <cellStyle name="Standard" xfId="0" builtinId="0"/>
    <cellStyle name="Standard_Soprano" xfId="2" xr:uid="{E933A2D0-5538-4E3B-8658-2852F8BCF2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AppData/Local/Temp/Temp1_Excel%202016%20Pivot-Tabellen.zip/Pivot%20Bauhaus%20L&#246;sung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609.553166666665" createdVersion="6" refreshedVersion="6" minRefreshableVersion="3" recordCount="159" xr:uid="{BF39A663-B120-4132-BAE1-3211A4847A20}">
  <cacheSource type="worksheet">
    <worksheetSource ref="A1:L160" sheet="Ausgangsdaten" r:id="rId2"/>
  </cacheSource>
  <cacheFields count="12">
    <cacheField name="lfd Nr" numFmtId="0">
      <sharedItems containsSemiMixedTypes="0" containsString="0" containsNumber="1" containsInteger="1" minValue="1" maxValue="159"/>
    </cacheField>
    <cacheField name="Datum" numFmtId="14">
      <sharedItems containsSemiMixedTypes="0" containsNonDate="0" containsDate="1" containsString="0" minDate="2017-01-03T00:00:00" maxDate="2017-06-01T00:00:00" count="110">
        <d v="2017-01-03T00:00:00"/>
        <d v="2017-01-04T00:00:00"/>
        <d v="2017-01-05T00:00:00"/>
        <d v="2017-01-07T00:00:00"/>
        <d v="2017-01-08T00:00:00"/>
        <d v="2017-01-10T00:00:00"/>
        <d v="2017-01-11T00:00:00"/>
        <d v="2017-01-12T00:00:00"/>
        <d v="2017-01-13T00:00:00"/>
        <d v="2017-01-14T00:00:00"/>
        <d v="2017-01-15T00:00:00"/>
        <d v="2017-01-17T00:00:00"/>
        <d v="2017-01-18T00:00:00"/>
        <d v="2017-01-19T00:00:00"/>
        <d v="2017-01-20T00:00:00"/>
        <d v="2017-01-21T00:00:00"/>
        <d v="2017-01-22T00:00:00"/>
        <d v="2017-01-24T00:00:00"/>
        <d v="2017-01-25T00:00:00"/>
        <d v="2017-01-26T00:00:00"/>
        <d v="2017-01-27T00:00:00"/>
        <d v="2017-01-28T00:00:00"/>
        <d v="2017-01-31T00:00:00"/>
        <d v="2017-02-01T00:00:00"/>
        <d v="2017-02-02T00:00:00"/>
        <d v="2017-02-03T00:00:00"/>
        <d v="2017-02-04T00:00:00"/>
        <d v="2017-02-05T00:00:00"/>
        <d v="2017-02-07T00:00:00"/>
        <d v="2017-02-08T00:00:00"/>
        <d v="2017-02-09T00:00:00"/>
        <d v="2017-02-10T00:00:00"/>
        <d v="2017-02-11T00:00:00"/>
        <d v="2017-02-12T00:00:00"/>
        <d v="2017-02-14T00:00:00"/>
        <d v="2017-02-15T00:00:00"/>
        <d v="2017-02-16T00:00:00"/>
        <d v="2017-02-17T00:00:00"/>
        <d v="2017-02-18T00:00:00"/>
        <d v="2017-02-21T00:00:00"/>
        <d v="2017-02-22T00:00:00"/>
        <d v="2017-02-23T00:00:00"/>
        <d v="2017-02-24T00:00:00"/>
        <d v="2017-02-25T00:00:00"/>
        <d v="2017-02-26T00:00:00"/>
        <d v="2017-02-28T00:00:00"/>
        <d v="2017-03-01T00:00:00"/>
        <d v="2017-03-02T00:00:00"/>
        <d v="2017-03-03T00:00:00"/>
        <d v="2017-03-05T00:00:00"/>
        <d v="2017-03-07T00:00:00"/>
        <d v="2017-03-08T00:00:00"/>
        <d v="2017-03-09T00:00:00"/>
        <d v="2017-03-10T00:00:00"/>
        <d v="2017-03-11T00:00:00"/>
        <d v="2017-03-12T00:00:00"/>
        <d v="2017-03-14T00:00:00"/>
        <d v="2017-03-15T00:00:00"/>
        <d v="2017-03-16T00:00:00"/>
        <d v="2017-03-17T00:00:00"/>
        <d v="2017-03-18T00:00:00"/>
        <d v="2017-03-19T00:00:00"/>
        <d v="2017-03-21T00:00:00"/>
        <d v="2017-03-22T00:00:00"/>
        <d v="2017-03-23T00:00:00"/>
        <d v="2017-03-24T00:00:00"/>
        <d v="2017-03-25T00:00:00"/>
        <d v="2017-03-26T00:00:00"/>
        <d v="2017-03-28T00:00:00"/>
        <d v="2017-03-29T00:00:00"/>
        <d v="2017-03-30T00:00:00"/>
        <d v="2017-03-31T00:00:00"/>
        <d v="2017-04-01T00:00:00"/>
        <d v="2017-04-02T00:00:00"/>
        <d v="2017-04-04T00:00:00"/>
        <d v="2017-04-05T00:00:00"/>
        <d v="2017-04-07T00:00:00"/>
        <d v="2017-04-08T00:00:00"/>
        <d v="2017-04-09T00:00:00"/>
        <d v="2017-04-12T00:00:00"/>
        <d v="2017-04-13T00:00:00"/>
        <d v="2017-04-15T00:00:00"/>
        <d v="2017-04-16T00:00:00"/>
        <d v="2017-04-20T00:00:00"/>
        <d v="2017-04-21T00:00:00"/>
        <d v="2017-04-22T00:00:00"/>
        <d v="2017-04-23T00:00:00"/>
        <d v="2017-04-25T00:00:00"/>
        <d v="2017-04-27T00:00:00"/>
        <d v="2017-04-29T00:00:00"/>
        <d v="2017-04-30T00:00:00"/>
        <d v="2017-05-02T00:00:00"/>
        <d v="2017-05-31T00:00:00"/>
        <d v="2017-05-04T00:00:00"/>
        <d v="2017-05-07T00:00:00"/>
        <d v="2017-05-27T00:00:00"/>
        <d v="2017-05-14T00:00:00"/>
        <d v="2017-05-03T00:00:00"/>
        <d v="2017-05-28T00:00:00"/>
        <d v="2017-05-10T00:00:00"/>
        <d v="2017-05-06T00:00:00"/>
        <d v="2017-05-11T00:00:00"/>
        <d v="2017-05-18T00:00:00"/>
        <d v="2017-05-21T00:00:00"/>
        <d v="2017-05-25T00:00:00"/>
        <d v="2017-05-20T00:00:00"/>
        <d v="2017-05-19T00:00:00"/>
        <d v="2017-05-17T00:00:00"/>
        <d v="2017-05-05T00:00:00"/>
        <d v="2017-05-26T00:00:00"/>
      </sharedItems>
      <fieldGroup base="1">
        <rangePr groupBy="months" startDate="2017-01-03T00:00:00" endDate="2017-06-01T00:00:00"/>
        <groupItems count="14">
          <s v="&lt;03.01.2017"/>
          <s v="Jän"/>
          <s v="Feb"/>
          <s v="Mär"/>
          <s v="Apr"/>
          <s v="Mai"/>
          <s v="Jun"/>
          <s v="Jul"/>
          <s v="Aug"/>
          <s v="Sep"/>
          <s v="Okt"/>
          <s v="Nov"/>
          <s v="Dez"/>
          <s v="&gt;01.06.2017"/>
        </groupItems>
      </fieldGroup>
    </cacheField>
    <cacheField name="Abteilung" numFmtId="0">
      <sharedItems count="5">
        <s v="Sanitär"/>
        <s v="Baumaterial"/>
        <s v="Garten"/>
        <s v="Elektro"/>
        <s v="Küchengeräte"/>
      </sharedItems>
    </cacheField>
    <cacheField name="Filiale" numFmtId="0">
      <sharedItems count="11">
        <s v="Amstetten"/>
        <s v="Gars/Kamp"/>
        <s v="Innsbruck"/>
        <s v="St.Pölten"/>
        <s v="Wien 1"/>
        <s v="Wien 14"/>
        <s v="Deutschlandsberg"/>
        <s v="Fürstenfeld"/>
        <s v="Maribor"/>
        <s v="Laa/Thaya"/>
        <s v="Sopron"/>
      </sharedItems>
    </cacheField>
    <cacheField name="Region" numFmtId="0">
      <sharedItems count="5">
        <s v="NÖ"/>
        <s v="T"/>
        <s v="Wien"/>
        <s v="Stmk"/>
        <s v="Export"/>
      </sharedItems>
    </cacheField>
    <cacheField name="Vertrieb" numFmtId="0">
      <sharedItems count="5">
        <s v="Großhandel"/>
        <s v="Baufirmen"/>
        <s v="Architekt"/>
        <s v="Konzern"/>
        <s v="Konsument"/>
      </sharedItems>
    </cacheField>
    <cacheField name="Umsatz (€)" numFmtId="165">
      <sharedItems containsSemiMixedTypes="0" containsString="0" containsNumber="1" minValue="997.16" maxValue="107507" count="159">
        <n v="28280"/>
        <n v="46754"/>
        <n v="68284"/>
        <n v="43607"/>
        <n v="47547"/>
        <n v="11001"/>
        <n v="98630"/>
        <n v="37055"/>
        <n v="23018"/>
        <n v="17535"/>
        <n v="34860"/>
        <n v="46905"/>
        <n v="15799"/>
        <n v="35614"/>
        <n v="45531"/>
        <n v="19815"/>
        <n v="12796"/>
        <n v="86030"/>
        <n v="29216"/>
        <n v="6469"/>
        <n v="24292"/>
        <n v="11249"/>
        <n v="18356"/>
        <n v="71300"/>
        <n v="7747"/>
        <n v="25616"/>
        <n v="46257"/>
        <n v="63640"/>
        <n v="22587"/>
        <n v="22062"/>
        <n v="31273"/>
        <n v="16477"/>
        <n v="7864"/>
        <n v="10888"/>
        <n v="57323"/>
        <n v="11630"/>
        <n v="35303"/>
        <n v="16917"/>
        <n v="19478"/>
        <n v="39160"/>
        <n v="26121"/>
        <n v="24611"/>
        <n v="19333"/>
        <n v="45879"/>
        <n v="21122"/>
        <n v="68840"/>
        <n v="48189"/>
        <n v="68123"/>
        <n v="50139"/>
        <n v="1028"/>
        <n v="7703"/>
        <n v="16563"/>
        <n v="27390"/>
        <n v="15246"/>
        <n v="25459"/>
        <n v="46281"/>
        <n v="46371"/>
        <n v="29721"/>
        <n v="79635"/>
        <n v="31922"/>
        <n v="14231"/>
        <n v="59170"/>
        <n v="23914"/>
        <n v="16988"/>
        <n v="42024"/>
        <n v="26680"/>
        <n v="49205"/>
        <n v="15113"/>
        <n v="28549"/>
        <n v="29203"/>
        <n v="4055"/>
        <n v="12820"/>
        <n v="60250"/>
        <n v="30386"/>
        <n v="17303"/>
        <n v="27965"/>
        <n v="76580"/>
        <n v="24144"/>
        <n v="6665"/>
        <n v="26532"/>
        <n v="26903"/>
        <n v="22740"/>
        <n v="6866"/>
        <n v="52236"/>
        <n v="39641"/>
        <n v="38612"/>
        <n v="11286"/>
        <n v="17010"/>
        <n v="107507"/>
        <n v="18440"/>
        <n v="51126"/>
        <n v="38819"/>
        <n v="49629"/>
        <n v="24048"/>
        <n v="12677"/>
        <n v="37997"/>
        <n v="31845"/>
        <n v="7051"/>
        <n v="12261"/>
        <n v="19113"/>
        <n v="34088"/>
        <n v="17221"/>
        <n v="26478"/>
        <n v="77717"/>
        <n v="21231"/>
        <n v="42684"/>
        <n v="24620"/>
        <n v="8444"/>
        <n v="11868"/>
        <n v="13948"/>
        <n v="27921"/>
        <n v="50420"/>
        <n v="69368"/>
        <n v="28472"/>
        <n v="17960"/>
        <n v="93773"/>
        <n v="20008"/>
        <n v="25090"/>
        <n v="62482"/>
        <n v="38480"/>
        <n v="26826"/>
        <n v="8572"/>
        <n v="21598"/>
        <n v="21073"/>
        <n v="40390"/>
        <n v="44502.63"/>
        <n v="20488.34"/>
        <n v="66774.8"/>
        <n v="46743.33"/>
        <n v="66079.31"/>
        <n v="48634.83"/>
        <n v="997.16"/>
        <n v="7471.91"/>
        <n v="16066.11"/>
        <n v="26568.3"/>
        <n v="14788.62"/>
        <n v="24695.23"/>
        <n v="44892.57"/>
        <n v="44979.87"/>
        <n v="28829.37"/>
        <n v="77245.95"/>
        <n v="30964.34"/>
        <n v="13804.07"/>
        <n v="57394.9"/>
        <n v="23196.58"/>
        <n v="16478.36"/>
        <n v="40763.279999999999"/>
        <n v="25879.599999999999"/>
        <n v="47728.85"/>
        <n v="14659.61"/>
        <n v="27692.53"/>
        <n v="28326.91"/>
        <n v="3933.35"/>
        <n v="12435.4"/>
        <n v="58442.5"/>
        <n v="29474.42"/>
        <n v="16783.91"/>
        <n v="27126.05"/>
        <n v="74282.600000000006"/>
      </sharedItems>
      <fieldGroup base="6">
        <rangePr autoStart="0" startNum="0" endNum="107507" groupInterval="10000"/>
        <groupItems count="13">
          <s v="&lt;0"/>
          <s v="0-10000"/>
          <s v="10000-20000"/>
          <s v="20000-30000"/>
          <s v="30000-40000"/>
          <s v="40000-50000"/>
          <s v="50000-60000"/>
          <s v="60000-70000"/>
          <s v="70000-80000"/>
          <s v="80000-90000"/>
          <s v="90000-100000"/>
          <s v="100000-110000"/>
          <s v="&gt;110000"/>
        </groupItems>
      </fieldGroup>
    </cacheField>
    <cacheField name="Kunden" numFmtId="0">
      <sharedItems containsSemiMixedTypes="0" containsString="0" containsNumber="1" containsInteger="1" minValue="1" maxValue="1138"/>
    </cacheField>
    <cacheField name="DB in %" numFmtId="0">
      <sharedItems containsSemiMixedTypes="0" containsString="0" containsNumber="1" containsInteger="1" minValue="3" maxValue="33"/>
    </cacheField>
    <cacheField name="Deckungs-beitrag" numFmtId="165">
      <sharedItems containsSemiMixedTypes="0" containsString="0" containsNumber="1" minValue="169.5172" maxValue="20630.060000000001"/>
    </cacheField>
    <cacheField name="Wochentag" numFmtId="0">
      <sharedItems containsSemiMixedTypes="0" containsString="0" containsNumber="1" containsInteger="1" minValue="1" maxValue="7"/>
    </cacheField>
    <cacheField name="Monat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9">
  <r>
    <n v="1"/>
    <x v="0"/>
    <x v="0"/>
    <x v="0"/>
    <x v="0"/>
    <x v="0"/>
    <x v="0"/>
    <n v="45"/>
    <n v="17"/>
    <n v="4807.6000000000004"/>
    <n v="3"/>
    <n v="1"/>
  </r>
  <r>
    <n v="2"/>
    <x v="1"/>
    <x v="1"/>
    <x v="1"/>
    <x v="0"/>
    <x v="1"/>
    <x v="1"/>
    <n v="15"/>
    <n v="14"/>
    <n v="6545.56"/>
    <n v="4"/>
    <n v="1"/>
  </r>
  <r>
    <n v="3"/>
    <x v="2"/>
    <x v="2"/>
    <x v="2"/>
    <x v="1"/>
    <x v="2"/>
    <x v="2"/>
    <n v="3"/>
    <n v="27"/>
    <n v="18436.68"/>
    <n v="5"/>
    <n v="1"/>
  </r>
  <r>
    <n v="4"/>
    <x v="3"/>
    <x v="3"/>
    <x v="0"/>
    <x v="0"/>
    <x v="1"/>
    <x v="3"/>
    <n v="10"/>
    <n v="13"/>
    <n v="5668.91"/>
    <n v="7"/>
    <n v="1"/>
  </r>
  <r>
    <n v="5"/>
    <x v="3"/>
    <x v="3"/>
    <x v="3"/>
    <x v="0"/>
    <x v="3"/>
    <x v="4"/>
    <n v="15"/>
    <n v="3"/>
    <n v="1426.4099999999999"/>
    <n v="7"/>
    <n v="1"/>
  </r>
  <r>
    <n v="6"/>
    <x v="4"/>
    <x v="3"/>
    <x v="4"/>
    <x v="2"/>
    <x v="4"/>
    <x v="5"/>
    <n v="262"/>
    <n v="19"/>
    <n v="2090.19"/>
    <n v="1"/>
    <n v="1"/>
  </r>
  <r>
    <n v="7"/>
    <x v="4"/>
    <x v="4"/>
    <x v="5"/>
    <x v="2"/>
    <x v="4"/>
    <x v="6"/>
    <n v="277"/>
    <n v="17"/>
    <n v="16767.100000000002"/>
    <n v="1"/>
    <n v="1"/>
  </r>
  <r>
    <n v="8"/>
    <x v="5"/>
    <x v="3"/>
    <x v="6"/>
    <x v="3"/>
    <x v="1"/>
    <x v="7"/>
    <n v="14"/>
    <n v="13"/>
    <n v="4817.1500000000005"/>
    <n v="3"/>
    <n v="1"/>
  </r>
  <r>
    <n v="9"/>
    <x v="6"/>
    <x v="4"/>
    <x v="7"/>
    <x v="3"/>
    <x v="4"/>
    <x v="8"/>
    <n v="250"/>
    <n v="17"/>
    <n v="3913.0600000000004"/>
    <n v="4"/>
    <n v="1"/>
  </r>
  <r>
    <n v="10"/>
    <x v="7"/>
    <x v="3"/>
    <x v="6"/>
    <x v="3"/>
    <x v="0"/>
    <x v="9"/>
    <n v="54"/>
    <n v="14"/>
    <n v="2454.9"/>
    <n v="5"/>
    <n v="1"/>
  </r>
  <r>
    <n v="11"/>
    <x v="8"/>
    <x v="3"/>
    <x v="1"/>
    <x v="0"/>
    <x v="1"/>
    <x v="10"/>
    <n v="10"/>
    <n v="13"/>
    <n v="4531.8"/>
    <n v="6"/>
    <n v="1"/>
  </r>
  <r>
    <n v="12"/>
    <x v="9"/>
    <x v="3"/>
    <x v="2"/>
    <x v="1"/>
    <x v="1"/>
    <x v="11"/>
    <n v="13"/>
    <n v="13"/>
    <n v="6097.6500000000005"/>
    <n v="7"/>
    <n v="1"/>
  </r>
  <r>
    <n v="13"/>
    <x v="9"/>
    <x v="2"/>
    <x v="1"/>
    <x v="0"/>
    <x v="0"/>
    <x v="12"/>
    <n v="12"/>
    <n v="15"/>
    <n v="2369.85"/>
    <n v="7"/>
    <n v="1"/>
  </r>
  <r>
    <n v="14"/>
    <x v="10"/>
    <x v="3"/>
    <x v="8"/>
    <x v="4"/>
    <x v="4"/>
    <x v="13"/>
    <n v="1135"/>
    <n v="19"/>
    <n v="6766.66"/>
    <n v="1"/>
    <n v="1"/>
  </r>
  <r>
    <n v="15"/>
    <x v="11"/>
    <x v="3"/>
    <x v="2"/>
    <x v="1"/>
    <x v="1"/>
    <x v="14"/>
    <n v="13"/>
    <n v="13"/>
    <n v="5919.0300000000007"/>
    <n v="3"/>
    <n v="1"/>
  </r>
  <r>
    <n v="16"/>
    <x v="12"/>
    <x v="3"/>
    <x v="4"/>
    <x v="2"/>
    <x v="4"/>
    <x v="15"/>
    <n v="267"/>
    <n v="19"/>
    <n v="3764.85"/>
    <n v="4"/>
    <n v="1"/>
  </r>
  <r>
    <n v="17"/>
    <x v="13"/>
    <x v="3"/>
    <x v="5"/>
    <x v="2"/>
    <x v="4"/>
    <x v="16"/>
    <n v="670"/>
    <n v="19"/>
    <n v="2431.2400000000002"/>
    <n v="5"/>
    <n v="1"/>
  </r>
  <r>
    <n v="18"/>
    <x v="14"/>
    <x v="1"/>
    <x v="8"/>
    <x v="4"/>
    <x v="2"/>
    <x v="17"/>
    <n v="4"/>
    <n v="22"/>
    <n v="18926.599999999999"/>
    <n v="6"/>
    <n v="1"/>
  </r>
  <r>
    <n v="19"/>
    <x v="15"/>
    <x v="3"/>
    <x v="8"/>
    <x v="4"/>
    <x v="1"/>
    <x v="18"/>
    <n v="15"/>
    <n v="13"/>
    <n v="3798.08"/>
    <n v="7"/>
    <n v="1"/>
  </r>
  <r>
    <n v="20"/>
    <x v="16"/>
    <x v="3"/>
    <x v="8"/>
    <x v="4"/>
    <x v="0"/>
    <x v="19"/>
    <n v="56"/>
    <n v="14"/>
    <n v="905.66000000000008"/>
    <n v="1"/>
    <n v="1"/>
  </r>
  <r>
    <n v="21"/>
    <x v="16"/>
    <x v="3"/>
    <x v="9"/>
    <x v="0"/>
    <x v="4"/>
    <x v="20"/>
    <n v="507"/>
    <n v="19"/>
    <n v="4615.4800000000005"/>
    <n v="1"/>
    <n v="1"/>
  </r>
  <r>
    <n v="22"/>
    <x v="17"/>
    <x v="0"/>
    <x v="8"/>
    <x v="4"/>
    <x v="4"/>
    <x v="21"/>
    <n v="370"/>
    <n v="19"/>
    <n v="2137.31"/>
    <n v="3"/>
    <n v="1"/>
  </r>
  <r>
    <n v="23"/>
    <x v="18"/>
    <x v="3"/>
    <x v="3"/>
    <x v="0"/>
    <x v="0"/>
    <x v="22"/>
    <n v="26"/>
    <n v="14"/>
    <n v="2569.84"/>
    <n v="4"/>
    <n v="1"/>
  </r>
  <r>
    <n v="24"/>
    <x v="19"/>
    <x v="4"/>
    <x v="10"/>
    <x v="4"/>
    <x v="2"/>
    <x v="23"/>
    <n v="4"/>
    <n v="24"/>
    <n v="17112"/>
    <n v="5"/>
    <n v="1"/>
  </r>
  <r>
    <n v="25"/>
    <x v="19"/>
    <x v="3"/>
    <x v="10"/>
    <x v="4"/>
    <x v="4"/>
    <x v="24"/>
    <n v="242"/>
    <n v="19"/>
    <n v="1471.93"/>
    <n v="5"/>
    <n v="1"/>
  </r>
  <r>
    <n v="26"/>
    <x v="20"/>
    <x v="4"/>
    <x v="3"/>
    <x v="0"/>
    <x v="0"/>
    <x v="25"/>
    <n v="57"/>
    <n v="14"/>
    <n v="3586.2400000000002"/>
    <n v="6"/>
    <n v="1"/>
  </r>
  <r>
    <n v="27"/>
    <x v="21"/>
    <x v="3"/>
    <x v="3"/>
    <x v="0"/>
    <x v="1"/>
    <x v="26"/>
    <n v="17"/>
    <n v="13"/>
    <n v="6013.41"/>
    <n v="7"/>
    <n v="1"/>
  </r>
  <r>
    <n v="28"/>
    <x v="21"/>
    <x v="4"/>
    <x v="10"/>
    <x v="4"/>
    <x v="3"/>
    <x v="27"/>
    <n v="6"/>
    <n v="3"/>
    <n v="1909.1999999999998"/>
    <n v="7"/>
    <n v="1"/>
  </r>
  <r>
    <n v="29"/>
    <x v="22"/>
    <x v="4"/>
    <x v="10"/>
    <x v="4"/>
    <x v="4"/>
    <x v="28"/>
    <n v="67"/>
    <n v="17"/>
    <n v="3839.7900000000004"/>
    <n v="3"/>
    <n v="1"/>
  </r>
  <r>
    <n v="30"/>
    <x v="23"/>
    <x v="1"/>
    <x v="4"/>
    <x v="2"/>
    <x v="0"/>
    <x v="29"/>
    <n v="28"/>
    <n v="17"/>
    <n v="3750.5400000000004"/>
    <n v="4"/>
    <n v="2"/>
  </r>
  <r>
    <n v="31"/>
    <x v="24"/>
    <x v="3"/>
    <x v="0"/>
    <x v="0"/>
    <x v="1"/>
    <x v="30"/>
    <n v="5"/>
    <n v="13"/>
    <n v="4065.4900000000002"/>
    <n v="5"/>
    <n v="2"/>
  </r>
  <r>
    <n v="32"/>
    <x v="25"/>
    <x v="0"/>
    <x v="1"/>
    <x v="0"/>
    <x v="4"/>
    <x v="31"/>
    <n v="595"/>
    <n v="19"/>
    <n v="3130.63"/>
    <n v="6"/>
    <n v="2"/>
  </r>
  <r>
    <n v="33"/>
    <x v="26"/>
    <x v="3"/>
    <x v="2"/>
    <x v="1"/>
    <x v="0"/>
    <x v="32"/>
    <n v="18"/>
    <n v="14"/>
    <n v="1100.96"/>
    <n v="7"/>
    <n v="2"/>
  </r>
  <r>
    <n v="34"/>
    <x v="26"/>
    <x v="4"/>
    <x v="3"/>
    <x v="0"/>
    <x v="4"/>
    <x v="33"/>
    <n v="67"/>
    <n v="17"/>
    <n v="1850.96"/>
    <n v="7"/>
    <n v="2"/>
  </r>
  <r>
    <n v="35"/>
    <x v="27"/>
    <x v="3"/>
    <x v="9"/>
    <x v="0"/>
    <x v="3"/>
    <x v="34"/>
    <n v="7"/>
    <n v="3"/>
    <n v="1719.6899999999998"/>
    <n v="1"/>
    <n v="2"/>
  </r>
  <r>
    <n v="36"/>
    <x v="28"/>
    <x v="4"/>
    <x v="5"/>
    <x v="2"/>
    <x v="0"/>
    <x v="35"/>
    <n v="30"/>
    <n v="14"/>
    <n v="1628.2"/>
    <n v="3"/>
    <n v="2"/>
  </r>
  <r>
    <n v="37"/>
    <x v="29"/>
    <x v="4"/>
    <x v="0"/>
    <x v="0"/>
    <x v="1"/>
    <x v="36"/>
    <n v="6"/>
    <n v="13"/>
    <n v="4589.3900000000003"/>
    <n v="4"/>
    <n v="2"/>
  </r>
  <r>
    <n v="38"/>
    <x v="30"/>
    <x v="3"/>
    <x v="6"/>
    <x v="3"/>
    <x v="4"/>
    <x v="37"/>
    <n v="226"/>
    <n v="19"/>
    <n v="3214.23"/>
    <n v="5"/>
    <n v="2"/>
  </r>
  <r>
    <n v="39"/>
    <x v="31"/>
    <x v="4"/>
    <x v="7"/>
    <x v="3"/>
    <x v="2"/>
    <x v="38"/>
    <n v="1"/>
    <n v="24"/>
    <n v="4674.72"/>
    <n v="6"/>
    <n v="2"/>
  </r>
  <r>
    <n v="40"/>
    <x v="32"/>
    <x v="1"/>
    <x v="6"/>
    <x v="3"/>
    <x v="1"/>
    <x v="39"/>
    <n v="8"/>
    <n v="14"/>
    <n v="5482.4000000000005"/>
    <n v="7"/>
    <n v="2"/>
  </r>
  <r>
    <n v="41"/>
    <x v="33"/>
    <x v="3"/>
    <x v="1"/>
    <x v="0"/>
    <x v="0"/>
    <x v="40"/>
    <n v="49"/>
    <n v="14"/>
    <n v="3656.9400000000005"/>
    <n v="1"/>
    <n v="2"/>
  </r>
  <r>
    <n v="42"/>
    <x v="33"/>
    <x v="0"/>
    <x v="1"/>
    <x v="0"/>
    <x v="4"/>
    <x v="41"/>
    <n v="980"/>
    <n v="19"/>
    <n v="4676.09"/>
    <n v="1"/>
    <n v="2"/>
  </r>
  <r>
    <n v="43"/>
    <x v="34"/>
    <x v="3"/>
    <x v="8"/>
    <x v="4"/>
    <x v="0"/>
    <x v="42"/>
    <n v="27"/>
    <n v="14"/>
    <n v="2706.6200000000003"/>
    <n v="3"/>
    <n v="2"/>
  </r>
  <r>
    <n v="44"/>
    <x v="35"/>
    <x v="3"/>
    <x v="2"/>
    <x v="1"/>
    <x v="1"/>
    <x v="43"/>
    <n v="15"/>
    <n v="13"/>
    <n v="5964.27"/>
    <n v="4"/>
    <n v="2"/>
  </r>
  <r>
    <n v="45"/>
    <x v="36"/>
    <x v="4"/>
    <x v="2"/>
    <x v="1"/>
    <x v="4"/>
    <x v="44"/>
    <n v="382"/>
    <n v="17"/>
    <n v="3590.7400000000002"/>
    <n v="5"/>
    <n v="2"/>
  </r>
  <r>
    <n v="46"/>
    <x v="37"/>
    <x v="4"/>
    <x v="4"/>
    <x v="2"/>
    <x v="4"/>
    <x v="45"/>
    <n v="79"/>
    <n v="17"/>
    <n v="11702.800000000001"/>
    <n v="6"/>
    <n v="2"/>
  </r>
  <r>
    <n v="47"/>
    <x v="38"/>
    <x v="3"/>
    <x v="9"/>
    <x v="0"/>
    <x v="1"/>
    <x v="46"/>
    <n v="7"/>
    <n v="13"/>
    <n v="6264.5700000000006"/>
    <n v="7"/>
    <n v="2"/>
  </r>
  <r>
    <n v="48"/>
    <x v="38"/>
    <x v="4"/>
    <x v="5"/>
    <x v="2"/>
    <x v="4"/>
    <x v="47"/>
    <n v="190"/>
    <n v="17"/>
    <n v="11580.910000000002"/>
    <n v="7"/>
    <n v="2"/>
  </r>
  <r>
    <n v="49"/>
    <x v="39"/>
    <x v="4"/>
    <x v="8"/>
    <x v="4"/>
    <x v="2"/>
    <x v="48"/>
    <n v="2"/>
    <n v="24"/>
    <n v="12033.359999999999"/>
    <n v="3"/>
    <n v="2"/>
  </r>
  <r>
    <n v="50"/>
    <x v="39"/>
    <x v="1"/>
    <x v="8"/>
    <x v="4"/>
    <x v="0"/>
    <x v="49"/>
    <n v="58"/>
    <n v="17"/>
    <n v="174.76000000000002"/>
    <n v="3"/>
    <n v="2"/>
  </r>
  <r>
    <n v="51"/>
    <x v="40"/>
    <x v="3"/>
    <x v="8"/>
    <x v="4"/>
    <x v="4"/>
    <x v="50"/>
    <n v="581"/>
    <n v="19"/>
    <n v="1463.57"/>
    <n v="4"/>
    <n v="2"/>
  </r>
  <r>
    <n v="52"/>
    <x v="41"/>
    <x v="4"/>
    <x v="10"/>
    <x v="4"/>
    <x v="2"/>
    <x v="51"/>
    <n v="2"/>
    <n v="24"/>
    <n v="3975.12"/>
    <n v="5"/>
    <n v="2"/>
  </r>
  <r>
    <n v="53"/>
    <x v="41"/>
    <x v="0"/>
    <x v="8"/>
    <x v="4"/>
    <x v="0"/>
    <x v="52"/>
    <n v="20"/>
    <n v="18"/>
    <n v="4930.2"/>
    <n v="5"/>
    <n v="2"/>
  </r>
  <r>
    <n v="54"/>
    <x v="42"/>
    <x v="3"/>
    <x v="3"/>
    <x v="0"/>
    <x v="4"/>
    <x v="53"/>
    <n v="509"/>
    <n v="19"/>
    <n v="2896.7400000000002"/>
    <n v="6"/>
    <n v="2"/>
  </r>
  <r>
    <n v="55"/>
    <x v="43"/>
    <x v="3"/>
    <x v="3"/>
    <x v="0"/>
    <x v="0"/>
    <x v="54"/>
    <n v="20"/>
    <n v="14"/>
    <n v="3564.26"/>
    <n v="7"/>
    <n v="2"/>
  </r>
  <r>
    <n v="56"/>
    <x v="44"/>
    <x v="4"/>
    <x v="3"/>
    <x v="0"/>
    <x v="3"/>
    <x v="55"/>
    <n v="15"/>
    <n v="3"/>
    <n v="1388.4299999999998"/>
    <n v="1"/>
    <n v="2"/>
  </r>
  <r>
    <n v="57"/>
    <x v="45"/>
    <x v="4"/>
    <x v="10"/>
    <x v="4"/>
    <x v="1"/>
    <x v="56"/>
    <n v="12"/>
    <n v="13"/>
    <n v="6028.2300000000005"/>
    <n v="3"/>
    <n v="2"/>
  </r>
  <r>
    <n v="58"/>
    <x v="46"/>
    <x v="3"/>
    <x v="3"/>
    <x v="0"/>
    <x v="4"/>
    <x v="57"/>
    <n v="843"/>
    <n v="19"/>
    <n v="5646.99"/>
    <n v="4"/>
    <n v="3"/>
  </r>
  <r>
    <n v="59"/>
    <x v="47"/>
    <x v="4"/>
    <x v="10"/>
    <x v="4"/>
    <x v="2"/>
    <x v="58"/>
    <n v="5"/>
    <n v="24"/>
    <n v="19112.399999999998"/>
    <n v="5"/>
    <n v="3"/>
  </r>
  <r>
    <n v="60"/>
    <x v="48"/>
    <x v="1"/>
    <x v="4"/>
    <x v="2"/>
    <x v="1"/>
    <x v="59"/>
    <n v="13"/>
    <n v="14"/>
    <n v="4469.0800000000008"/>
    <n v="6"/>
    <n v="3"/>
  </r>
  <r>
    <n v="61"/>
    <x v="49"/>
    <x v="0"/>
    <x v="1"/>
    <x v="0"/>
    <x v="0"/>
    <x v="60"/>
    <n v="59"/>
    <n v="17"/>
    <n v="2419.27"/>
    <n v="1"/>
    <n v="3"/>
  </r>
  <r>
    <n v="62"/>
    <x v="49"/>
    <x v="3"/>
    <x v="2"/>
    <x v="1"/>
    <x v="3"/>
    <x v="61"/>
    <n v="5"/>
    <n v="3"/>
    <n v="1775.1"/>
    <n v="1"/>
    <n v="3"/>
  </r>
  <r>
    <n v="63"/>
    <x v="49"/>
    <x v="3"/>
    <x v="0"/>
    <x v="0"/>
    <x v="4"/>
    <x v="62"/>
    <n v="780"/>
    <n v="19"/>
    <n v="4543.66"/>
    <n v="1"/>
    <n v="3"/>
  </r>
  <r>
    <n v="64"/>
    <x v="50"/>
    <x v="3"/>
    <x v="9"/>
    <x v="0"/>
    <x v="4"/>
    <x v="63"/>
    <n v="255"/>
    <n v="19"/>
    <n v="3227.7200000000003"/>
    <n v="3"/>
    <n v="3"/>
  </r>
  <r>
    <n v="65"/>
    <x v="51"/>
    <x v="4"/>
    <x v="5"/>
    <x v="2"/>
    <x v="1"/>
    <x v="64"/>
    <n v="5"/>
    <n v="13"/>
    <n v="5463.12"/>
    <n v="4"/>
    <n v="3"/>
  </r>
  <r>
    <n v="66"/>
    <x v="51"/>
    <x v="4"/>
    <x v="3"/>
    <x v="0"/>
    <x v="0"/>
    <x v="65"/>
    <n v="17"/>
    <n v="14"/>
    <n v="3735.2000000000003"/>
    <n v="4"/>
    <n v="3"/>
  </r>
  <r>
    <n v="67"/>
    <x v="52"/>
    <x v="4"/>
    <x v="5"/>
    <x v="2"/>
    <x v="1"/>
    <x v="66"/>
    <n v="5"/>
    <n v="13"/>
    <n v="6396.6500000000005"/>
    <n v="5"/>
    <n v="3"/>
  </r>
  <r>
    <n v="68"/>
    <x v="53"/>
    <x v="4"/>
    <x v="0"/>
    <x v="0"/>
    <x v="4"/>
    <x v="67"/>
    <n v="501"/>
    <n v="17"/>
    <n v="2569.21"/>
    <n v="6"/>
    <n v="3"/>
  </r>
  <r>
    <n v="69"/>
    <x v="54"/>
    <x v="4"/>
    <x v="7"/>
    <x v="3"/>
    <x v="1"/>
    <x v="68"/>
    <n v="17"/>
    <n v="13"/>
    <n v="3711.3700000000003"/>
    <n v="7"/>
    <n v="3"/>
  </r>
  <r>
    <n v="70"/>
    <x v="54"/>
    <x v="3"/>
    <x v="6"/>
    <x v="3"/>
    <x v="0"/>
    <x v="69"/>
    <n v="16"/>
    <n v="14"/>
    <n v="4088.4200000000005"/>
    <n v="7"/>
    <n v="3"/>
  </r>
  <r>
    <n v="71"/>
    <x v="55"/>
    <x v="1"/>
    <x v="6"/>
    <x v="3"/>
    <x v="0"/>
    <x v="70"/>
    <n v="54"/>
    <n v="17"/>
    <n v="689.35"/>
    <n v="1"/>
    <n v="3"/>
  </r>
  <r>
    <n v="72"/>
    <x v="56"/>
    <x v="3"/>
    <x v="1"/>
    <x v="0"/>
    <x v="4"/>
    <x v="71"/>
    <n v="320"/>
    <n v="19"/>
    <n v="2435.8000000000002"/>
    <n v="3"/>
    <n v="3"/>
  </r>
  <r>
    <n v="73"/>
    <x v="57"/>
    <x v="0"/>
    <x v="1"/>
    <x v="0"/>
    <x v="2"/>
    <x v="72"/>
    <n v="5"/>
    <n v="33"/>
    <n v="19882.5"/>
    <n v="4"/>
    <n v="3"/>
  </r>
  <r>
    <n v="74"/>
    <x v="58"/>
    <x v="3"/>
    <x v="8"/>
    <x v="4"/>
    <x v="1"/>
    <x v="73"/>
    <n v="11"/>
    <n v="13"/>
    <n v="3950.1800000000003"/>
    <n v="5"/>
    <n v="3"/>
  </r>
  <r>
    <n v="75"/>
    <x v="59"/>
    <x v="3"/>
    <x v="2"/>
    <x v="1"/>
    <x v="4"/>
    <x v="74"/>
    <n v="390"/>
    <n v="19"/>
    <n v="3287.57"/>
    <n v="6"/>
    <n v="3"/>
  </r>
  <r>
    <n v="76"/>
    <x v="60"/>
    <x v="4"/>
    <x v="2"/>
    <x v="1"/>
    <x v="4"/>
    <x v="75"/>
    <n v="33"/>
    <n v="17"/>
    <n v="4754.05"/>
    <n v="7"/>
    <n v="3"/>
  </r>
  <r>
    <n v="77"/>
    <x v="61"/>
    <x v="4"/>
    <x v="4"/>
    <x v="2"/>
    <x v="4"/>
    <x v="76"/>
    <n v="105"/>
    <n v="17"/>
    <n v="13018.6"/>
    <n v="1"/>
    <n v="3"/>
  </r>
  <r>
    <n v="78"/>
    <x v="62"/>
    <x v="3"/>
    <x v="9"/>
    <x v="0"/>
    <x v="2"/>
    <x v="77"/>
    <n v="6"/>
    <n v="27"/>
    <n v="6518.88"/>
    <n v="3"/>
    <n v="3"/>
  </r>
  <r>
    <n v="79"/>
    <x v="63"/>
    <x v="4"/>
    <x v="8"/>
    <x v="4"/>
    <x v="0"/>
    <x v="78"/>
    <n v="45"/>
    <n v="14"/>
    <n v="933.10000000000014"/>
    <n v="4"/>
    <n v="3"/>
  </r>
  <r>
    <n v="80"/>
    <x v="64"/>
    <x v="1"/>
    <x v="8"/>
    <x v="4"/>
    <x v="4"/>
    <x v="79"/>
    <n v="980"/>
    <n v="19"/>
    <n v="5041.08"/>
    <n v="5"/>
    <n v="3"/>
  </r>
  <r>
    <n v="81"/>
    <x v="65"/>
    <x v="3"/>
    <x v="8"/>
    <x v="4"/>
    <x v="1"/>
    <x v="80"/>
    <n v="20"/>
    <n v="13"/>
    <n v="3497.3900000000003"/>
    <n v="6"/>
    <n v="3"/>
  </r>
  <r>
    <n v="82"/>
    <x v="66"/>
    <x v="0"/>
    <x v="8"/>
    <x v="4"/>
    <x v="4"/>
    <x v="81"/>
    <n v="589"/>
    <n v="19"/>
    <n v="4320.6000000000004"/>
    <n v="7"/>
    <n v="3"/>
  </r>
  <r>
    <n v="83"/>
    <x v="67"/>
    <x v="3"/>
    <x v="3"/>
    <x v="0"/>
    <x v="0"/>
    <x v="82"/>
    <n v="11"/>
    <n v="14"/>
    <n v="961.24000000000012"/>
    <n v="1"/>
    <n v="3"/>
  </r>
  <r>
    <n v="84"/>
    <x v="68"/>
    <x v="4"/>
    <x v="3"/>
    <x v="0"/>
    <x v="2"/>
    <x v="83"/>
    <n v="2"/>
    <n v="24"/>
    <n v="12536.64"/>
    <n v="3"/>
    <n v="3"/>
  </r>
  <r>
    <n v="85"/>
    <x v="68"/>
    <x v="3"/>
    <x v="10"/>
    <x v="4"/>
    <x v="3"/>
    <x v="84"/>
    <n v="8"/>
    <n v="3"/>
    <n v="1189.23"/>
    <n v="3"/>
    <n v="3"/>
  </r>
  <r>
    <n v="86"/>
    <x v="69"/>
    <x v="4"/>
    <x v="10"/>
    <x v="4"/>
    <x v="1"/>
    <x v="85"/>
    <n v="19"/>
    <n v="13"/>
    <n v="5019.5600000000004"/>
    <n v="4"/>
    <n v="3"/>
  </r>
  <r>
    <n v="87"/>
    <x v="70"/>
    <x v="4"/>
    <x v="10"/>
    <x v="4"/>
    <x v="4"/>
    <x v="86"/>
    <n v="75"/>
    <n v="17"/>
    <n v="1918.6200000000001"/>
    <n v="5"/>
    <n v="3"/>
  </r>
  <r>
    <n v="88"/>
    <x v="71"/>
    <x v="3"/>
    <x v="3"/>
    <x v="0"/>
    <x v="0"/>
    <x v="87"/>
    <n v="53"/>
    <n v="14"/>
    <n v="2381.4"/>
    <n v="6"/>
    <n v="3"/>
  </r>
  <r>
    <n v="89"/>
    <x v="72"/>
    <x v="4"/>
    <x v="5"/>
    <x v="2"/>
    <x v="4"/>
    <x v="88"/>
    <n v="280"/>
    <n v="17"/>
    <n v="18276.190000000002"/>
    <n v="7"/>
    <n v="4"/>
  </r>
  <r>
    <n v="90"/>
    <x v="72"/>
    <x v="3"/>
    <x v="6"/>
    <x v="3"/>
    <x v="4"/>
    <x v="89"/>
    <n v="229"/>
    <n v="19"/>
    <n v="3503.6"/>
    <n v="7"/>
    <n v="4"/>
  </r>
  <r>
    <n v="91"/>
    <x v="73"/>
    <x v="3"/>
    <x v="2"/>
    <x v="1"/>
    <x v="1"/>
    <x v="90"/>
    <n v="16"/>
    <n v="13"/>
    <n v="6646.38"/>
    <n v="1"/>
    <n v="4"/>
  </r>
  <r>
    <n v="92"/>
    <x v="73"/>
    <x v="3"/>
    <x v="8"/>
    <x v="4"/>
    <x v="4"/>
    <x v="91"/>
    <n v="1138"/>
    <n v="19"/>
    <n v="7375.61"/>
    <n v="1"/>
    <n v="4"/>
  </r>
  <r>
    <n v="93"/>
    <x v="74"/>
    <x v="3"/>
    <x v="2"/>
    <x v="1"/>
    <x v="1"/>
    <x v="92"/>
    <n v="16"/>
    <n v="13"/>
    <n v="6451.77"/>
    <n v="3"/>
    <n v="4"/>
  </r>
  <r>
    <n v="94"/>
    <x v="74"/>
    <x v="1"/>
    <x v="4"/>
    <x v="2"/>
    <x v="0"/>
    <x v="93"/>
    <n v="31"/>
    <n v="17"/>
    <n v="4088.1600000000003"/>
    <n v="3"/>
    <n v="4"/>
  </r>
  <r>
    <n v="95"/>
    <x v="74"/>
    <x v="4"/>
    <x v="5"/>
    <x v="2"/>
    <x v="0"/>
    <x v="94"/>
    <n v="33"/>
    <n v="14"/>
    <n v="1774.7800000000002"/>
    <n v="3"/>
    <n v="4"/>
  </r>
  <r>
    <n v="96"/>
    <x v="75"/>
    <x v="3"/>
    <x v="1"/>
    <x v="0"/>
    <x v="1"/>
    <x v="95"/>
    <n v="13"/>
    <n v="13"/>
    <n v="4939.6100000000006"/>
    <n v="4"/>
    <n v="4"/>
  </r>
  <r>
    <n v="97"/>
    <x v="76"/>
    <x v="3"/>
    <x v="8"/>
    <x v="4"/>
    <x v="1"/>
    <x v="96"/>
    <n v="18"/>
    <n v="13"/>
    <n v="4139.8500000000004"/>
    <n v="6"/>
    <n v="4"/>
  </r>
  <r>
    <n v="98"/>
    <x v="76"/>
    <x v="3"/>
    <x v="8"/>
    <x v="4"/>
    <x v="0"/>
    <x v="97"/>
    <n v="59"/>
    <n v="14"/>
    <n v="987.1400000000001"/>
    <n v="6"/>
    <n v="4"/>
  </r>
  <r>
    <n v="99"/>
    <x v="76"/>
    <x v="0"/>
    <x v="8"/>
    <x v="4"/>
    <x v="4"/>
    <x v="98"/>
    <n v="373"/>
    <n v="19"/>
    <n v="2329.59"/>
    <n v="6"/>
    <n v="4"/>
  </r>
  <r>
    <n v="100"/>
    <x v="77"/>
    <x v="3"/>
    <x v="6"/>
    <x v="3"/>
    <x v="0"/>
    <x v="99"/>
    <n v="57"/>
    <n v="14"/>
    <n v="2675.82"/>
    <n v="7"/>
    <n v="4"/>
  </r>
  <r>
    <n v="101"/>
    <x v="77"/>
    <x v="3"/>
    <x v="0"/>
    <x v="0"/>
    <x v="1"/>
    <x v="100"/>
    <n v="8"/>
    <n v="13"/>
    <n v="4431.4400000000005"/>
    <n v="7"/>
    <n v="4"/>
  </r>
  <r>
    <n v="102"/>
    <x v="78"/>
    <x v="2"/>
    <x v="1"/>
    <x v="0"/>
    <x v="0"/>
    <x v="101"/>
    <n v="15"/>
    <n v="15"/>
    <n v="2583.15"/>
    <n v="1"/>
    <n v="4"/>
  </r>
  <r>
    <n v="103"/>
    <x v="78"/>
    <x v="3"/>
    <x v="9"/>
    <x v="0"/>
    <x v="4"/>
    <x v="102"/>
    <n v="510"/>
    <n v="19"/>
    <n v="5030.82"/>
    <n v="1"/>
    <n v="4"/>
  </r>
  <r>
    <n v="104"/>
    <x v="79"/>
    <x v="4"/>
    <x v="10"/>
    <x v="4"/>
    <x v="2"/>
    <x v="103"/>
    <n v="7"/>
    <n v="24"/>
    <n v="18652.079999999998"/>
    <n v="4"/>
    <n v="4"/>
  </r>
  <r>
    <n v="105"/>
    <x v="79"/>
    <x v="4"/>
    <x v="7"/>
    <x v="3"/>
    <x v="2"/>
    <x v="104"/>
    <n v="4"/>
    <n v="24"/>
    <n v="5095.4399999999996"/>
    <n v="4"/>
    <n v="4"/>
  </r>
  <r>
    <n v="106"/>
    <x v="79"/>
    <x v="1"/>
    <x v="6"/>
    <x v="3"/>
    <x v="1"/>
    <x v="105"/>
    <n v="11"/>
    <n v="14"/>
    <n v="5975.76"/>
    <n v="4"/>
    <n v="4"/>
  </r>
  <r>
    <n v="107"/>
    <x v="80"/>
    <x v="4"/>
    <x v="10"/>
    <x v="4"/>
    <x v="4"/>
    <x v="106"/>
    <n v="70"/>
    <n v="17"/>
    <n v="4185.4000000000005"/>
    <n v="5"/>
    <n v="4"/>
  </r>
  <r>
    <n v="108"/>
    <x v="81"/>
    <x v="3"/>
    <x v="10"/>
    <x v="4"/>
    <x v="4"/>
    <x v="107"/>
    <n v="245"/>
    <n v="19"/>
    <n v="1604.3600000000001"/>
    <n v="7"/>
    <n v="4"/>
  </r>
  <r>
    <n v="109"/>
    <x v="81"/>
    <x v="4"/>
    <x v="3"/>
    <x v="0"/>
    <x v="4"/>
    <x v="108"/>
    <n v="70"/>
    <n v="17"/>
    <n v="2017.5600000000002"/>
    <n v="7"/>
    <n v="4"/>
  </r>
  <r>
    <n v="110"/>
    <x v="82"/>
    <x v="3"/>
    <x v="5"/>
    <x v="2"/>
    <x v="4"/>
    <x v="109"/>
    <n v="673"/>
    <n v="19"/>
    <n v="2650.12"/>
    <n v="1"/>
    <n v="4"/>
  </r>
  <r>
    <n v="111"/>
    <x v="82"/>
    <x v="4"/>
    <x v="3"/>
    <x v="0"/>
    <x v="0"/>
    <x v="110"/>
    <n v="60"/>
    <n v="14"/>
    <n v="3908.9400000000005"/>
    <n v="1"/>
    <n v="4"/>
  </r>
  <r>
    <n v="112"/>
    <x v="83"/>
    <x v="3"/>
    <x v="3"/>
    <x v="0"/>
    <x v="1"/>
    <x v="111"/>
    <n v="20"/>
    <n v="13"/>
    <n v="6554.6"/>
    <n v="5"/>
    <n v="4"/>
  </r>
  <r>
    <n v="113"/>
    <x v="83"/>
    <x v="4"/>
    <x v="10"/>
    <x v="4"/>
    <x v="3"/>
    <x v="112"/>
    <n v="9"/>
    <n v="3"/>
    <n v="2081.04"/>
    <n v="5"/>
    <n v="4"/>
  </r>
  <r>
    <n v="114"/>
    <x v="83"/>
    <x v="3"/>
    <x v="1"/>
    <x v="0"/>
    <x v="0"/>
    <x v="113"/>
    <n v="52"/>
    <n v="14"/>
    <n v="3986.0800000000004"/>
    <n v="5"/>
    <n v="4"/>
  </r>
  <r>
    <n v="115"/>
    <x v="84"/>
    <x v="0"/>
    <x v="1"/>
    <x v="0"/>
    <x v="4"/>
    <x v="114"/>
    <n v="598"/>
    <n v="19"/>
    <n v="3412.4"/>
    <n v="6"/>
    <n v="4"/>
  </r>
  <r>
    <n v="116"/>
    <x v="85"/>
    <x v="1"/>
    <x v="8"/>
    <x v="4"/>
    <x v="2"/>
    <x v="115"/>
    <n v="7"/>
    <n v="22"/>
    <n v="20630.060000000001"/>
    <n v="7"/>
    <n v="4"/>
  </r>
  <r>
    <n v="117"/>
    <x v="85"/>
    <x v="3"/>
    <x v="3"/>
    <x v="0"/>
    <x v="0"/>
    <x v="116"/>
    <n v="29"/>
    <n v="14"/>
    <n v="2801.1200000000003"/>
    <n v="7"/>
    <n v="4"/>
  </r>
  <r>
    <n v="118"/>
    <x v="86"/>
    <x v="4"/>
    <x v="7"/>
    <x v="3"/>
    <x v="4"/>
    <x v="117"/>
    <n v="253"/>
    <n v="17"/>
    <n v="4265.3"/>
    <n v="1"/>
    <n v="4"/>
  </r>
  <r>
    <n v="119"/>
    <x v="86"/>
    <x v="3"/>
    <x v="9"/>
    <x v="0"/>
    <x v="3"/>
    <x v="118"/>
    <n v="10"/>
    <n v="3"/>
    <n v="1874.46"/>
    <n v="1"/>
    <n v="4"/>
  </r>
  <r>
    <n v="120"/>
    <x v="86"/>
    <x v="4"/>
    <x v="0"/>
    <x v="0"/>
    <x v="1"/>
    <x v="119"/>
    <n v="9"/>
    <n v="13"/>
    <n v="5002.4000000000005"/>
    <n v="1"/>
    <n v="4"/>
  </r>
  <r>
    <n v="121"/>
    <x v="87"/>
    <x v="0"/>
    <x v="1"/>
    <x v="0"/>
    <x v="4"/>
    <x v="120"/>
    <n v="983"/>
    <n v="19"/>
    <n v="5096.9400000000005"/>
    <n v="3"/>
    <n v="4"/>
  </r>
  <r>
    <n v="122"/>
    <x v="88"/>
    <x v="3"/>
    <x v="2"/>
    <x v="1"/>
    <x v="0"/>
    <x v="121"/>
    <n v="21"/>
    <n v="14"/>
    <n v="1200.0800000000002"/>
    <n v="5"/>
    <n v="4"/>
  </r>
  <r>
    <n v="123"/>
    <x v="89"/>
    <x v="3"/>
    <x v="4"/>
    <x v="2"/>
    <x v="4"/>
    <x v="122"/>
    <n v="270"/>
    <n v="19"/>
    <n v="4103.62"/>
    <n v="7"/>
    <n v="4"/>
  </r>
  <r>
    <n v="124"/>
    <x v="89"/>
    <x v="3"/>
    <x v="8"/>
    <x v="4"/>
    <x v="0"/>
    <x v="123"/>
    <n v="30"/>
    <n v="14"/>
    <n v="2950.2200000000003"/>
    <n v="7"/>
    <n v="4"/>
  </r>
  <r>
    <n v="125"/>
    <x v="90"/>
    <x v="3"/>
    <x v="6"/>
    <x v="3"/>
    <x v="1"/>
    <x v="124"/>
    <n v="17"/>
    <n v="13"/>
    <n v="5250.7"/>
    <n v="1"/>
    <n v="4"/>
  </r>
  <r>
    <n v="126"/>
    <x v="91"/>
    <x v="3"/>
    <x v="2"/>
    <x v="1"/>
    <x v="1"/>
    <x v="125"/>
    <n v="20"/>
    <n v="13"/>
    <n v="5785.3418999999994"/>
    <n v="3"/>
    <n v="5"/>
  </r>
  <r>
    <n v="127"/>
    <x v="92"/>
    <x v="4"/>
    <x v="2"/>
    <x v="1"/>
    <x v="4"/>
    <x v="126"/>
    <n v="387"/>
    <n v="17"/>
    <n v="3483.0178000000001"/>
    <n v="4"/>
    <n v="5"/>
  </r>
  <r>
    <n v="128"/>
    <x v="93"/>
    <x v="4"/>
    <x v="4"/>
    <x v="2"/>
    <x v="4"/>
    <x v="127"/>
    <n v="84"/>
    <n v="17"/>
    <n v="11351.716000000002"/>
    <n v="5"/>
    <n v="5"/>
  </r>
  <r>
    <n v="129"/>
    <x v="94"/>
    <x v="3"/>
    <x v="9"/>
    <x v="0"/>
    <x v="1"/>
    <x v="128"/>
    <n v="12"/>
    <n v="13"/>
    <n v="6076.6329000000005"/>
    <n v="1"/>
    <n v="5"/>
  </r>
  <r>
    <n v="130"/>
    <x v="91"/>
    <x v="4"/>
    <x v="5"/>
    <x v="2"/>
    <x v="4"/>
    <x v="129"/>
    <n v="191"/>
    <n v="17"/>
    <n v="11233.4827"/>
    <n v="3"/>
    <n v="5"/>
  </r>
  <r>
    <n v="131"/>
    <x v="95"/>
    <x v="4"/>
    <x v="8"/>
    <x v="4"/>
    <x v="2"/>
    <x v="130"/>
    <n v="6"/>
    <n v="24"/>
    <n v="11672.359200000001"/>
    <n v="7"/>
    <n v="5"/>
  </r>
  <r>
    <n v="132"/>
    <x v="96"/>
    <x v="1"/>
    <x v="8"/>
    <x v="4"/>
    <x v="0"/>
    <x v="131"/>
    <n v="59"/>
    <n v="17"/>
    <n v="169.5172"/>
    <n v="1"/>
    <n v="5"/>
  </r>
  <r>
    <n v="133"/>
    <x v="97"/>
    <x v="3"/>
    <x v="8"/>
    <x v="4"/>
    <x v="4"/>
    <x v="132"/>
    <n v="582"/>
    <n v="19"/>
    <n v="1419.6629"/>
    <n v="4"/>
    <n v="5"/>
  </r>
  <r>
    <n v="134"/>
    <x v="98"/>
    <x v="4"/>
    <x v="10"/>
    <x v="4"/>
    <x v="2"/>
    <x v="133"/>
    <n v="3"/>
    <n v="24"/>
    <n v="3855.8663999999999"/>
    <n v="1"/>
    <n v="5"/>
  </r>
  <r>
    <n v="135"/>
    <x v="99"/>
    <x v="0"/>
    <x v="8"/>
    <x v="4"/>
    <x v="0"/>
    <x v="134"/>
    <n v="21"/>
    <n v="18"/>
    <n v="4782.2939999999999"/>
    <n v="4"/>
    <n v="5"/>
  </r>
  <r>
    <n v="136"/>
    <x v="100"/>
    <x v="3"/>
    <x v="3"/>
    <x v="0"/>
    <x v="4"/>
    <x v="135"/>
    <n v="510"/>
    <n v="19"/>
    <n v="2809.8378000000002"/>
    <n v="7"/>
    <n v="5"/>
  </r>
  <r>
    <n v="137"/>
    <x v="101"/>
    <x v="3"/>
    <x v="3"/>
    <x v="0"/>
    <x v="0"/>
    <x v="136"/>
    <n v="21"/>
    <n v="14"/>
    <n v="3457.3322000000003"/>
    <n v="5"/>
    <n v="5"/>
  </r>
  <r>
    <n v="138"/>
    <x v="102"/>
    <x v="4"/>
    <x v="3"/>
    <x v="0"/>
    <x v="3"/>
    <x v="137"/>
    <n v="16"/>
    <n v="3"/>
    <n v="1346.7771"/>
    <n v="5"/>
    <n v="5"/>
  </r>
  <r>
    <n v="139"/>
    <x v="103"/>
    <x v="4"/>
    <x v="10"/>
    <x v="4"/>
    <x v="1"/>
    <x v="138"/>
    <n v="13"/>
    <n v="13"/>
    <n v="5847.3831000000009"/>
    <n v="1"/>
    <n v="5"/>
  </r>
  <r>
    <n v="140"/>
    <x v="104"/>
    <x v="3"/>
    <x v="3"/>
    <x v="0"/>
    <x v="4"/>
    <x v="139"/>
    <n v="844"/>
    <n v="19"/>
    <n v="5477.5802999999996"/>
    <n v="5"/>
    <n v="5"/>
  </r>
  <r>
    <n v="141"/>
    <x v="97"/>
    <x v="4"/>
    <x v="10"/>
    <x v="4"/>
    <x v="2"/>
    <x v="140"/>
    <n v="5"/>
    <n v="24"/>
    <n v="18539.027999999998"/>
    <n v="4"/>
    <n v="5"/>
  </r>
  <r>
    <n v="142"/>
    <x v="105"/>
    <x v="1"/>
    <x v="4"/>
    <x v="2"/>
    <x v="1"/>
    <x v="141"/>
    <n v="14"/>
    <n v="14"/>
    <n v="4335.0076000000008"/>
    <n v="7"/>
    <n v="5"/>
  </r>
  <r>
    <n v="143"/>
    <x v="94"/>
    <x v="0"/>
    <x v="1"/>
    <x v="0"/>
    <x v="0"/>
    <x v="142"/>
    <n v="60"/>
    <n v="17"/>
    <n v="2346.6919000000003"/>
    <n v="1"/>
    <n v="5"/>
  </r>
  <r>
    <n v="144"/>
    <x v="93"/>
    <x v="3"/>
    <x v="2"/>
    <x v="1"/>
    <x v="3"/>
    <x v="143"/>
    <n v="7"/>
    <n v="3"/>
    <n v="1721.847"/>
    <n v="5"/>
    <n v="5"/>
  </r>
  <r>
    <n v="145"/>
    <x v="96"/>
    <x v="3"/>
    <x v="0"/>
    <x v="0"/>
    <x v="4"/>
    <x v="144"/>
    <n v="781"/>
    <n v="19"/>
    <n v="4407.3502000000008"/>
    <n v="1"/>
    <n v="5"/>
  </r>
  <r>
    <n v="146"/>
    <x v="97"/>
    <x v="3"/>
    <x v="9"/>
    <x v="0"/>
    <x v="4"/>
    <x v="145"/>
    <n v="256"/>
    <n v="19"/>
    <n v="3130.8884000000003"/>
    <n v="4"/>
    <n v="5"/>
  </r>
  <r>
    <n v="147"/>
    <x v="106"/>
    <x v="4"/>
    <x v="5"/>
    <x v="2"/>
    <x v="1"/>
    <x v="146"/>
    <n v="6"/>
    <n v="13"/>
    <n v="5299.2264000000005"/>
    <n v="6"/>
    <n v="5"/>
  </r>
  <r>
    <n v="148"/>
    <x v="98"/>
    <x v="4"/>
    <x v="3"/>
    <x v="0"/>
    <x v="0"/>
    <x v="147"/>
    <n v="18"/>
    <n v="14"/>
    <n v="3623.1440000000002"/>
    <n v="1"/>
    <n v="5"/>
  </r>
  <r>
    <n v="149"/>
    <x v="94"/>
    <x v="4"/>
    <x v="5"/>
    <x v="2"/>
    <x v="1"/>
    <x v="148"/>
    <n v="6"/>
    <n v="13"/>
    <n v="6204.7505000000001"/>
    <n v="1"/>
    <n v="5"/>
  </r>
  <r>
    <n v="150"/>
    <x v="94"/>
    <x v="4"/>
    <x v="0"/>
    <x v="0"/>
    <x v="4"/>
    <x v="149"/>
    <n v="502"/>
    <n v="17"/>
    <n v="2492.1337000000003"/>
    <n v="1"/>
    <n v="5"/>
  </r>
  <r>
    <n v="151"/>
    <x v="107"/>
    <x v="4"/>
    <x v="7"/>
    <x v="3"/>
    <x v="1"/>
    <x v="150"/>
    <n v="18"/>
    <n v="13"/>
    <n v="3600.0288999999998"/>
    <n v="4"/>
    <n v="5"/>
  </r>
  <r>
    <n v="152"/>
    <x v="94"/>
    <x v="3"/>
    <x v="6"/>
    <x v="3"/>
    <x v="0"/>
    <x v="151"/>
    <n v="17"/>
    <n v="14"/>
    <n v="3965.7674000000002"/>
    <n v="1"/>
    <n v="5"/>
  </r>
  <r>
    <n v="153"/>
    <x v="101"/>
    <x v="1"/>
    <x v="6"/>
    <x v="3"/>
    <x v="0"/>
    <x v="152"/>
    <n v="55"/>
    <n v="17"/>
    <n v="668.66950000000008"/>
    <n v="5"/>
    <n v="5"/>
  </r>
  <r>
    <n v="154"/>
    <x v="101"/>
    <x v="3"/>
    <x v="1"/>
    <x v="0"/>
    <x v="4"/>
    <x v="153"/>
    <n v="321"/>
    <n v="19"/>
    <n v="2362.7260000000001"/>
    <n v="5"/>
    <n v="5"/>
  </r>
  <r>
    <n v="155"/>
    <x v="108"/>
    <x v="0"/>
    <x v="1"/>
    <x v="0"/>
    <x v="2"/>
    <x v="154"/>
    <n v="5"/>
    <n v="33"/>
    <n v="19286.025000000001"/>
    <n v="6"/>
    <n v="5"/>
  </r>
  <r>
    <n v="156"/>
    <x v="109"/>
    <x v="3"/>
    <x v="8"/>
    <x v="4"/>
    <x v="1"/>
    <x v="155"/>
    <n v="12"/>
    <n v="13"/>
    <n v="3831.6745999999998"/>
    <n v="6"/>
    <n v="5"/>
  </r>
  <r>
    <n v="157"/>
    <x v="94"/>
    <x v="3"/>
    <x v="2"/>
    <x v="1"/>
    <x v="4"/>
    <x v="156"/>
    <n v="391"/>
    <n v="19"/>
    <n v="3188.9429"/>
    <n v="1"/>
    <n v="5"/>
  </r>
  <r>
    <n v="158"/>
    <x v="103"/>
    <x v="4"/>
    <x v="2"/>
    <x v="1"/>
    <x v="4"/>
    <x v="157"/>
    <n v="34"/>
    <n v="17"/>
    <n v="4611.4285"/>
    <n v="1"/>
    <n v="5"/>
  </r>
  <r>
    <n v="159"/>
    <x v="101"/>
    <x v="4"/>
    <x v="4"/>
    <x v="2"/>
    <x v="4"/>
    <x v="158"/>
    <n v="106"/>
    <n v="17"/>
    <n v="12628.042000000001"/>
    <n v="5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0D4C3C-672B-4461-A6E2-3FE50E2979EA}" name="PivotTable3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6" firstHeaderRow="1" firstDataRow="2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showAll="0"/>
    <pivotField dataField="1" numFmtId="165" showAll="0"/>
    <pivotField showAll="0"/>
    <pivotField showAll="0"/>
    <pivotField numFmtId="165" showAll="0"/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632C78A-9657-4AC2-B484-9AD9BEE79A0F}" name="PivotTable3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6" firstHeaderRow="1" firstDataRow="2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showAll="0"/>
    <pivotField dataField="1" numFmtId="165" showAll="0"/>
    <pivotField showAll="0"/>
    <pivotField showAll="0"/>
    <pivotField numFmtId="165" showAll="0"/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34C26C-6DCB-46EC-9CA6-8FFCCFEE56B6}" name="PivotTable4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0" firstHeaderRow="1" firstDataRow="2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Row" showAll="0">
      <items count="6">
        <item x="4"/>
        <item x="0"/>
        <item x="3"/>
        <item x="1"/>
        <item x="2"/>
        <item t="default"/>
      </items>
    </pivotField>
    <pivotField showAll="0"/>
    <pivotField dataField="1" numFmtId="165" showAll="0"/>
    <pivotField showAll="0"/>
    <pivotField showAll="0"/>
    <pivotField numFmtId="165" showAll="0"/>
    <pivotField showAll="0"/>
    <pivotField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13B404-C907-45D9-B84A-6F20A21D0E8C}" name="PivotTable3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M11" firstHeaderRow="1" firstDataRow="3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Row" showAll="0">
      <items count="6">
        <item x="4"/>
        <item x="0"/>
        <item x="3"/>
        <item x="1"/>
        <item x="2"/>
        <item t="default"/>
      </items>
    </pivotField>
    <pivotField showAll="0"/>
    <pivotField dataField="1" numFmtId="165" showAll="0"/>
    <pivotField showAll="0"/>
    <pivotField showAll="0"/>
    <pivotField numFmtId="165" showAll="0"/>
    <pivotField showAll="0"/>
    <pivotField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2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Summe von Umsatz (€)" fld="6" baseField="0" baseItem="0"/>
    <dataField name="in Prozent" fld="6" showDataAs="percentOfCol" baseField="4" baseItem="0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5E0DE3-3BBC-48CC-9E7E-DC4C6A88EEE5}" name="PivotTable3" cacheId="0" dataOnRows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21" firstHeaderRow="1" firstDataRow="2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Row" showAll="0">
      <items count="6">
        <item x="4"/>
        <item x="0"/>
        <item x="3"/>
        <item x="1"/>
        <item x="2"/>
        <item t="default"/>
      </items>
    </pivotField>
    <pivotField showAll="0"/>
    <pivotField dataField="1" numFmtId="165" showAll="0"/>
    <pivotField showAll="0"/>
    <pivotField showAll="0"/>
    <pivotField numFmtId="165" showAll="0"/>
    <pivotField showAll="0"/>
    <pivotField showAll="0"/>
  </pivotFields>
  <rowFields count="2">
    <field x="4"/>
    <field x="-2"/>
  </rowFields>
  <rowItems count="17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>
      <x v="3"/>
    </i>
    <i r="1">
      <x/>
    </i>
    <i r="1" i="1">
      <x v="1"/>
    </i>
    <i>
      <x v="4"/>
    </i>
    <i r="1">
      <x/>
    </i>
    <i r="1" i="1">
      <x v="1"/>
    </i>
    <i t="grand">
      <x/>
    </i>
    <i t="grand" i="1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2">
    <dataField name="Summe von Umsatz (€)" fld="6" baseField="0" baseItem="0"/>
    <dataField name="in Prozent" fld="6" showDataAs="percentOfCol" baseField="4" baseItem="0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7052BF-B344-43A4-97CD-F2C02CA28255}" name="PivotTable5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0" firstHeaderRow="1" firstDataRow="2" firstDataCol="1" rowPageCount="1" colPageCount="1"/>
  <pivotFields count="12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Page" showAll="0">
      <items count="6">
        <item x="4"/>
        <item x="0"/>
        <item x="3"/>
        <item x="1"/>
        <item x="2"/>
        <item t="default"/>
      </items>
    </pivotField>
    <pivotField showAll="0"/>
    <pivotField dataField="1" numFmtId="165" showAll="0"/>
    <pivotField showAll="0"/>
    <pivotField showAll="0"/>
    <pivotField numFmtId="165" showAll="0"/>
    <pivotField showAll="0"/>
    <pivotField showAll="0"/>
  </pivotFields>
  <rowFields count="1">
    <field x="1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4" hier="-1"/>
  </pageField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497E80F-5150-4601-88E1-8AD292DAD751}" name="PivotTable6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6" firstHeaderRow="1" firstDataRow="2" firstDataCol="1" rowPageCount="1" colPageCount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Page" showAll="0">
      <items count="6">
        <item x="4"/>
        <item x="0"/>
        <item x="3"/>
        <item x="1"/>
        <item x="2"/>
        <item t="default"/>
      </items>
    </pivotField>
    <pivotField showAll="0"/>
    <pivotField axis="axisRow" dataField="1" numFmtId="165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numFmtId="165" showAll="0"/>
    <pivotField showAll="0"/>
    <pivotField showAll="0"/>
  </pivotFields>
  <rowFields count="1">
    <field x="6"/>
  </rowFields>
  <row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4" hier="-1"/>
  </pageField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7495F1-2F69-4651-B0B3-8722BD51DA5C}" name="PivotTable7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6" firstHeaderRow="1" firstDataRow="2" firstDataCol="1" rowPageCount="1" colPageCount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axis="axisPage" showAll="0">
      <items count="6">
        <item x="2"/>
        <item x="1"/>
        <item x="0"/>
        <item x="4"/>
        <item x="3"/>
        <item t="default"/>
      </items>
    </pivotField>
    <pivotField dataField="1" numFmtId="165" showAll="0"/>
    <pivotField showAll="0"/>
    <pivotField showAll="0"/>
    <pivotField numFmtId="165" showAll="0"/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5" hier="-1"/>
  </pageFields>
  <dataFields count="1">
    <dataField name="Summe von Umsatz (€)" fld="6" baseField="3" baseItem="0" numFmtId="4"/>
  </dataFields>
  <pivotTableStyleInfo name="PivotStyleMedium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FF2B7-F212-4FF0-AFB1-9DE6D2CDA0D9}">
  <dimension ref="A1:L160"/>
  <sheetViews>
    <sheetView tabSelected="1" workbookViewId="0"/>
  </sheetViews>
  <sheetFormatPr baseColWidth="10" defaultRowHeight="15" x14ac:dyDescent="0.25"/>
  <cols>
    <col min="1" max="1" width="7.85546875" customWidth="1"/>
    <col min="2" max="2" width="12.85546875" customWidth="1"/>
    <col min="3" max="3" width="13.28515625" customWidth="1"/>
    <col min="4" max="4" width="17" customWidth="1"/>
    <col min="5" max="5" width="9.42578125" customWidth="1"/>
    <col min="7" max="7" width="14.28515625" customWidth="1"/>
    <col min="8" max="8" width="11.140625" customWidth="1"/>
    <col min="9" max="9" width="10.7109375" customWidth="1"/>
    <col min="10" max="10" width="13.42578125" customWidth="1"/>
  </cols>
  <sheetData>
    <row r="1" spans="1:12" ht="37.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 s="4">
        <v>1</v>
      </c>
      <c r="B2" s="5">
        <v>43468</v>
      </c>
      <c r="C2" s="6" t="s">
        <v>12</v>
      </c>
      <c r="D2" s="6" t="s">
        <v>13</v>
      </c>
      <c r="E2" s="7" t="s">
        <v>14</v>
      </c>
      <c r="F2" s="6" t="s">
        <v>15</v>
      </c>
      <c r="G2" s="8">
        <v>28280</v>
      </c>
      <c r="H2" s="7">
        <v>45</v>
      </c>
      <c r="I2" s="4">
        <v>17</v>
      </c>
      <c r="J2" s="9">
        <f>G2*I2%</f>
        <v>4807.6000000000004</v>
      </c>
      <c r="K2" s="4">
        <f t="shared" ref="K2:K65" si="0">WEEKDAY(B2)</f>
        <v>5</v>
      </c>
      <c r="L2" s="4">
        <f t="shared" ref="L2:L65" si="1">MONTH(B2)</f>
        <v>1</v>
      </c>
    </row>
    <row r="3" spans="1:12" x14ac:dyDescent="0.25">
      <c r="A3" s="4">
        <v>2</v>
      </c>
      <c r="B3" s="5">
        <v>43469</v>
      </c>
      <c r="C3" s="6" t="s">
        <v>16</v>
      </c>
      <c r="D3" s="6" t="s">
        <v>17</v>
      </c>
      <c r="E3" s="7" t="s">
        <v>14</v>
      </c>
      <c r="F3" s="6" t="s">
        <v>18</v>
      </c>
      <c r="G3" s="8">
        <v>46754</v>
      </c>
      <c r="H3" s="7">
        <v>15</v>
      </c>
      <c r="I3" s="4">
        <v>14</v>
      </c>
      <c r="J3" s="9">
        <f t="shared" ref="J3:J66" si="2">G3*I3%</f>
        <v>6545.56</v>
      </c>
      <c r="K3" s="4">
        <f t="shared" si="0"/>
        <v>6</v>
      </c>
      <c r="L3" s="4">
        <f t="shared" si="1"/>
        <v>1</v>
      </c>
    </row>
    <row r="4" spans="1:12" x14ac:dyDescent="0.25">
      <c r="A4" s="4">
        <v>3</v>
      </c>
      <c r="B4" s="5">
        <v>43470</v>
      </c>
      <c r="C4" s="6" t="s">
        <v>19</v>
      </c>
      <c r="D4" s="6" t="s">
        <v>20</v>
      </c>
      <c r="E4" s="7" t="s">
        <v>21</v>
      </c>
      <c r="F4" s="6" t="s">
        <v>22</v>
      </c>
      <c r="G4" s="8">
        <v>68284</v>
      </c>
      <c r="H4" s="7">
        <v>3</v>
      </c>
      <c r="I4" s="4">
        <v>27</v>
      </c>
      <c r="J4" s="9">
        <f t="shared" si="2"/>
        <v>18436.68</v>
      </c>
      <c r="K4" s="4">
        <f t="shared" si="0"/>
        <v>7</v>
      </c>
      <c r="L4" s="4">
        <f t="shared" si="1"/>
        <v>1</v>
      </c>
    </row>
    <row r="5" spans="1:12" x14ac:dyDescent="0.25">
      <c r="A5" s="4">
        <v>4</v>
      </c>
      <c r="B5" s="5">
        <v>43472</v>
      </c>
      <c r="C5" s="6" t="s">
        <v>23</v>
      </c>
      <c r="D5" s="6" t="s">
        <v>13</v>
      </c>
      <c r="E5" s="7" t="s">
        <v>14</v>
      </c>
      <c r="F5" s="6" t="s">
        <v>18</v>
      </c>
      <c r="G5" s="8">
        <v>43607</v>
      </c>
      <c r="H5" s="7">
        <v>10</v>
      </c>
      <c r="I5" s="4">
        <v>13</v>
      </c>
      <c r="J5" s="9">
        <f t="shared" si="2"/>
        <v>5668.91</v>
      </c>
      <c r="K5" s="4">
        <f t="shared" si="0"/>
        <v>2</v>
      </c>
      <c r="L5" s="4">
        <f t="shared" si="1"/>
        <v>1</v>
      </c>
    </row>
    <row r="6" spans="1:12" x14ac:dyDescent="0.25">
      <c r="A6" s="4">
        <v>5</v>
      </c>
      <c r="B6" s="5">
        <v>43472</v>
      </c>
      <c r="C6" s="6" t="s">
        <v>23</v>
      </c>
      <c r="D6" s="6" t="s">
        <v>24</v>
      </c>
      <c r="E6" s="7" t="s">
        <v>14</v>
      </c>
      <c r="F6" s="6" t="s">
        <v>25</v>
      </c>
      <c r="G6" s="8">
        <v>47547</v>
      </c>
      <c r="H6" s="7">
        <v>15</v>
      </c>
      <c r="I6" s="4">
        <v>3</v>
      </c>
      <c r="J6" s="9">
        <f t="shared" si="2"/>
        <v>1426.4099999999999</v>
      </c>
      <c r="K6" s="4">
        <f t="shared" si="0"/>
        <v>2</v>
      </c>
      <c r="L6" s="4">
        <f t="shared" si="1"/>
        <v>1</v>
      </c>
    </row>
    <row r="7" spans="1:12" x14ac:dyDescent="0.25">
      <c r="A7" s="4">
        <v>6</v>
      </c>
      <c r="B7" s="5">
        <v>43473</v>
      </c>
      <c r="C7" s="6" t="s">
        <v>23</v>
      </c>
      <c r="D7" s="6" t="s">
        <v>26</v>
      </c>
      <c r="E7" s="7" t="s">
        <v>27</v>
      </c>
      <c r="F7" s="6" t="s">
        <v>28</v>
      </c>
      <c r="G7" s="8">
        <v>11001</v>
      </c>
      <c r="H7" s="7">
        <v>262</v>
      </c>
      <c r="I7" s="4">
        <v>19</v>
      </c>
      <c r="J7" s="9">
        <f t="shared" si="2"/>
        <v>2090.19</v>
      </c>
      <c r="K7" s="4">
        <f t="shared" si="0"/>
        <v>3</v>
      </c>
      <c r="L7" s="4">
        <f t="shared" si="1"/>
        <v>1</v>
      </c>
    </row>
    <row r="8" spans="1:12" x14ac:dyDescent="0.25">
      <c r="A8" s="4">
        <v>7</v>
      </c>
      <c r="B8" s="5">
        <v>43473</v>
      </c>
      <c r="C8" s="6" t="s">
        <v>29</v>
      </c>
      <c r="D8" s="6" t="s">
        <v>30</v>
      </c>
      <c r="E8" s="7" t="s">
        <v>27</v>
      </c>
      <c r="F8" s="6" t="s">
        <v>28</v>
      </c>
      <c r="G8" s="8">
        <v>98630</v>
      </c>
      <c r="H8" s="7">
        <v>277</v>
      </c>
      <c r="I8" s="4">
        <v>17</v>
      </c>
      <c r="J8" s="9">
        <f t="shared" si="2"/>
        <v>16767.100000000002</v>
      </c>
      <c r="K8" s="4">
        <f t="shared" si="0"/>
        <v>3</v>
      </c>
      <c r="L8" s="4">
        <f t="shared" si="1"/>
        <v>1</v>
      </c>
    </row>
    <row r="9" spans="1:12" x14ac:dyDescent="0.25">
      <c r="A9" s="4">
        <v>8</v>
      </c>
      <c r="B9" s="5">
        <v>43475</v>
      </c>
      <c r="C9" s="6" t="s">
        <v>23</v>
      </c>
      <c r="D9" s="6" t="s">
        <v>31</v>
      </c>
      <c r="E9" s="7" t="s">
        <v>32</v>
      </c>
      <c r="F9" s="6" t="s">
        <v>18</v>
      </c>
      <c r="G9" s="8">
        <v>37055</v>
      </c>
      <c r="H9" s="7">
        <v>14</v>
      </c>
      <c r="I9" s="4">
        <v>13</v>
      </c>
      <c r="J9" s="9">
        <f t="shared" si="2"/>
        <v>4817.1500000000005</v>
      </c>
      <c r="K9" s="4">
        <f t="shared" si="0"/>
        <v>5</v>
      </c>
      <c r="L9" s="4">
        <f t="shared" si="1"/>
        <v>1</v>
      </c>
    </row>
    <row r="10" spans="1:12" x14ac:dyDescent="0.25">
      <c r="A10" s="4">
        <v>9</v>
      </c>
      <c r="B10" s="5">
        <v>43476</v>
      </c>
      <c r="C10" s="6" t="s">
        <v>29</v>
      </c>
      <c r="D10" s="6" t="s">
        <v>33</v>
      </c>
      <c r="E10" s="7" t="s">
        <v>32</v>
      </c>
      <c r="F10" s="6" t="s">
        <v>28</v>
      </c>
      <c r="G10" s="8">
        <v>23018</v>
      </c>
      <c r="H10" s="7">
        <v>250</v>
      </c>
      <c r="I10" s="4">
        <v>17</v>
      </c>
      <c r="J10" s="9">
        <f t="shared" si="2"/>
        <v>3913.0600000000004</v>
      </c>
      <c r="K10" s="4">
        <f t="shared" si="0"/>
        <v>6</v>
      </c>
      <c r="L10" s="4">
        <f t="shared" si="1"/>
        <v>1</v>
      </c>
    </row>
    <row r="11" spans="1:12" x14ac:dyDescent="0.25">
      <c r="A11" s="4">
        <v>10</v>
      </c>
      <c r="B11" s="5">
        <v>43477</v>
      </c>
      <c r="C11" s="6" t="s">
        <v>23</v>
      </c>
      <c r="D11" s="6" t="s">
        <v>31</v>
      </c>
      <c r="E11" s="7" t="s">
        <v>32</v>
      </c>
      <c r="F11" s="6" t="s">
        <v>15</v>
      </c>
      <c r="G11" s="8">
        <v>17535</v>
      </c>
      <c r="H11" s="7">
        <v>54</v>
      </c>
      <c r="I11" s="4">
        <v>14</v>
      </c>
      <c r="J11" s="9">
        <f t="shared" si="2"/>
        <v>2454.9</v>
      </c>
      <c r="K11" s="4">
        <f t="shared" si="0"/>
        <v>7</v>
      </c>
      <c r="L11" s="4">
        <f t="shared" si="1"/>
        <v>1</v>
      </c>
    </row>
    <row r="12" spans="1:12" x14ac:dyDescent="0.25">
      <c r="A12" s="4">
        <v>11</v>
      </c>
      <c r="B12" s="5">
        <v>43478</v>
      </c>
      <c r="C12" s="6" t="s">
        <v>23</v>
      </c>
      <c r="D12" s="6" t="s">
        <v>17</v>
      </c>
      <c r="E12" s="7" t="s">
        <v>14</v>
      </c>
      <c r="F12" s="6" t="s">
        <v>18</v>
      </c>
      <c r="G12" s="8">
        <v>34860</v>
      </c>
      <c r="H12" s="7">
        <v>10</v>
      </c>
      <c r="I12" s="4">
        <v>13</v>
      </c>
      <c r="J12" s="9">
        <f t="shared" si="2"/>
        <v>4531.8</v>
      </c>
      <c r="K12" s="4">
        <f t="shared" si="0"/>
        <v>1</v>
      </c>
      <c r="L12" s="4">
        <f t="shared" si="1"/>
        <v>1</v>
      </c>
    </row>
    <row r="13" spans="1:12" x14ac:dyDescent="0.25">
      <c r="A13" s="4">
        <v>12</v>
      </c>
      <c r="B13" s="5">
        <v>43479</v>
      </c>
      <c r="C13" s="6" t="s">
        <v>23</v>
      </c>
      <c r="D13" s="6" t="s">
        <v>20</v>
      </c>
      <c r="E13" s="7" t="s">
        <v>21</v>
      </c>
      <c r="F13" s="6" t="s">
        <v>18</v>
      </c>
      <c r="G13" s="8">
        <v>46905</v>
      </c>
      <c r="H13" s="7">
        <v>13</v>
      </c>
      <c r="I13" s="4">
        <v>13</v>
      </c>
      <c r="J13" s="9">
        <f t="shared" si="2"/>
        <v>6097.6500000000005</v>
      </c>
      <c r="K13" s="4">
        <f t="shared" si="0"/>
        <v>2</v>
      </c>
      <c r="L13" s="4">
        <f t="shared" si="1"/>
        <v>1</v>
      </c>
    </row>
    <row r="14" spans="1:12" x14ac:dyDescent="0.25">
      <c r="A14" s="4">
        <v>13</v>
      </c>
      <c r="B14" s="5">
        <v>43479</v>
      </c>
      <c r="C14" s="6" t="s">
        <v>19</v>
      </c>
      <c r="D14" s="6" t="s">
        <v>17</v>
      </c>
      <c r="E14" s="7" t="s">
        <v>14</v>
      </c>
      <c r="F14" s="6" t="s">
        <v>15</v>
      </c>
      <c r="G14" s="8">
        <v>15799</v>
      </c>
      <c r="H14" s="7">
        <v>12</v>
      </c>
      <c r="I14" s="4">
        <v>15</v>
      </c>
      <c r="J14" s="9">
        <f t="shared" si="2"/>
        <v>2369.85</v>
      </c>
      <c r="K14" s="4">
        <f t="shared" si="0"/>
        <v>2</v>
      </c>
      <c r="L14" s="4">
        <f t="shared" si="1"/>
        <v>1</v>
      </c>
    </row>
    <row r="15" spans="1:12" x14ac:dyDescent="0.25">
      <c r="A15" s="4">
        <v>14</v>
      </c>
      <c r="B15" s="5">
        <v>43480</v>
      </c>
      <c r="C15" s="6" t="s">
        <v>23</v>
      </c>
      <c r="D15" s="6" t="s">
        <v>34</v>
      </c>
      <c r="E15" s="7" t="s">
        <v>35</v>
      </c>
      <c r="F15" s="6" t="s">
        <v>28</v>
      </c>
      <c r="G15" s="8">
        <v>35614</v>
      </c>
      <c r="H15" s="7">
        <v>1135</v>
      </c>
      <c r="I15" s="4">
        <v>19</v>
      </c>
      <c r="J15" s="9">
        <f t="shared" si="2"/>
        <v>6766.66</v>
      </c>
      <c r="K15" s="4">
        <f t="shared" si="0"/>
        <v>3</v>
      </c>
      <c r="L15" s="4">
        <f t="shared" si="1"/>
        <v>1</v>
      </c>
    </row>
    <row r="16" spans="1:12" x14ac:dyDescent="0.25">
      <c r="A16" s="4">
        <v>15</v>
      </c>
      <c r="B16" s="5">
        <v>43482</v>
      </c>
      <c r="C16" s="6" t="s">
        <v>23</v>
      </c>
      <c r="D16" s="6" t="s">
        <v>20</v>
      </c>
      <c r="E16" s="7" t="s">
        <v>21</v>
      </c>
      <c r="F16" s="6" t="s">
        <v>18</v>
      </c>
      <c r="G16" s="8">
        <v>45531</v>
      </c>
      <c r="H16" s="7">
        <v>13</v>
      </c>
      <c r="I16" s="4">
        <v>13</v>
      </c>
      <c r="J16" s="9">
        <f t="shared" si="2"/>
        <v>5919.0300000000007</v>
      </c>
      <c r="K16" s="4">
        <f t="shared" si="0"/>
        <v>5</v>
      </c>
      <c r="L16" s="4">
        <f t="shared" si="1"/>
        <v>1</v>
      </c>
    </row>
    <row r="17" spans="1:12" x14ac:dyDescent="0.25">
      <c r="A17" s="4">
        <v>16</v>
      </c>
      <c r="B17" s="5">
        <v>43483</v>
      </c>
      <c r="C17" s="6" t="s">
        <v>23</v>
      </c>
      <c r="D17" s="6" t="s">
        <v>26</v>
      </c>
      <c r="E17" s="7" t="s">
        <v>27</v>
      </c>
      <c r="F17" s="6" t="s">
        <v>28</v>
      </c>
      <c r="G17" s="8">
        <v>19815</v>
      </c>
      <c r="H17" s="7">
        <v>267</v>
      </c>
      <c r="I17" s="4">
        <v>19</v>
      </c>
      <c r="J17" s="9">
        <f t="shared" si="2"/>
        <v>3764.85</v>
      </c>
      <c r="K17" s="4">
        <f t="shared" si="0"/>
        <v>6</v>
      </c>
      <c r="L17" s="4">
        <f t="shared" si="1"/>
        <v>1</v>
      </c>
    </row>
    <row r="18" spans="1:12" x14ac:dyDescent="0.25">
      <c r="A18" s="4">
        <v>17</v>
      </c>
      <c r="B18" s="5">
        <v>43484</v>
      </c>
      <c r="C18" s="6" t="s">
        <v>23</v>
      </c>
      <c r="D18" s="6" t="s">
        <v>30</v>
      </c>
      <c r="E18" s="7" t="s">
        <v>27</v>
      </c>
      <c r="F18" s="6" t="s">
        <v>28</v>
      </c>
      <c r="G18" s="8">
        <v>12796</v>
      </c>
      <c r="H18" s="7">
        <v>670</v>
      </c>
      <c r="I18" s="4">
        <v>19</v>
      </c>
      <c r="J18" s="9">
        <f t="shared" si="2"/>
        <v>2431.2400000000002</v>
      </c>
      <c r="K18" s="4">
        <f t="shared" si="0"/>
        <v>7</v>
      </c>
      <c r="L18" s="4">
        <f t="shared" si="1"/>
        <v>1</v>
      </c>
    </row>
    <row r="19" spans="1:12" x14ac:dyDescent="0.25">
      <c r="A19" s="4">
        <v>18</v>
      </c>
      <c r="B19" s="5">
        <v>43485</v>
      </c>
      <c r="C19" s="6" t="s">
        <v>16</v>
      </c>
      <c r="D19" s="6" t="s">
        <v>34</v>
      </c>
      <c r="E19" s="7" t="s">
        <v>35</v>
      </c>
      <c r="F19" s="6" t="s">
        <v>22</v>
      </c>
      <c r="G19" s="8">
        <v>86030</v>
      </c>
      <c r="H19" s="7">
        <v>4</v>
      </c>
      <c r="I19" s="4">
        <v>22</v>
      </c>
      <c r="J19" s="9">
        <f t="shared" si="2"/>
        <v>18926.599999999999</v>
      </c>
      <c r="K19" s="4">
        <f t="shared" si="0"/>
        <v>1</v>
      </c>
      <c r="L19" s="4">
        <f t="shared" si="1"/>
        <v>1</v>
      </c>
    </row>
    <row r="20" spans="1:12" x14ac:dyDescent="0.25">
      <c r="A20" s="4">
        <v>19</v>
      </c>
      <c r="B20" s="5">
        <v>43486</v>
      </c>
      <c r="C20" s="6" t="s">
        <v>23</v>
      </c>
      <c r="D20" s="6" t="s">
        <v>34</v>
      </c>
      <c r="E20" s="7" t="s">
        <v>35</v>
      </c>
      <c r="F20" s="6" t="s">
        <v>18</v>
      </c>
      <c r="G20" s="8">
        <v>29216</v>
      </c>
      <c r="H20" s="7">
        <v>15</v>
      </c>
      <c r="I20" s="4">
        <v>13</v>
      </c>
      <c r="J20" s="9">
        <f t="shared" si="2"/>
        <v>3798.08</v>
      </c>
      <c r="K20" s="4">
        <f t="shared" si="0"/>
        <v>2</v>
      </c>
      <c r="L20" s="4">
        <f t="shared" si="1"/>
        <v>1</v>
      </c>
    </row>
    <row r="21" spans="1:12" x14ac:dyDescent="0.25">
      <c r="A21" s="4">
        <v>20</v>
      </c>
      <c r="B21" s="5">
        <v>43487</v>
      </c>
      <c r="C21" s="6" t="s">
        <v>23</v>
      </c>
      <c r="D21" s="6" t="s">
        <v>34</v>
      </c>
      <c r="E21" s="7" t="s">
        <v>35</v>
      </c>
      <c r="F21" s="6" t="s">
        <v>15</v>
      </c>
      <c r="G21" s="8">
        <v>6469</v>
      </c>
      <c r="H21" s="7">
        <v>56</v>
      </c>
      <c r="I21" s="4">
        <v>14</v>
      </c>
      <c r="J21" s="9">
        <f t="shared" si="2"/>
        <v>905.66000000000008</v>
      </c>
      <c r="K21" s="4">
        <f t="shared" si="0"/>
        <v>3</v>
      </c>
      <c r="L21" s="4">
        <f t="shared" si="1"/>
        <v>1</v>
      </c>
    </row>
    <row r="22" spans="1:12" x14ac:dyDescent="0.25">
      <c r="A22" s="4">
        <v>21</v>
      </c>
      <c r="B22" s="5">
        <v>43487</v>
      </c>
      <c r="C22" s="6" t="s">
        <v>23</v>
      </c>
      <c r="D22" s="6" t="s">
        <v>36</v>
      </c>
      <c r="E22" s="7" t="s">
        <v>14</v>
      </c>
      <c r="F22" s="6" t="s">
        <v>28</v>
      </c>
      <c r="G22" s="8">
        <v>24292</v>
      </c>
      <c r="H22" s="7">
        <v>507</v>
      </c>
      <c r="I22" s="4">
        <v>19</v>
      </c>
      <c r="J22" s="9">
        <f t="shared" si="2"/>
        <v>4615.4800000000005</v>
      </c>
      <c r="K22" s="4">
        <f t="shared" si="0"/>
        <v>3</v>
      </c>
      <c r="L22" s="4">
        <f t="shared" si="1"/>
        <v>1</v>
      </c>
    </row>
    <row r="23" spans="1:12" x14ac:dyDescent="0.25">
      <c r="A23" s="4">
        <v>22</v>
      </c>
      <c r="B23" s="5">
        <v>43489</v>
      </c>
      <c r="C23" s="6" t="s">
        <v>12</v>
      </c>
      <c r="D23" s="6" t="s">
        <v>34</v>
      </c>
      <c r="E23" s="7" t="s">
        <v>35</v>
      </c>
      <c r="F23" s="6" t="s">
        <v>28</v>
      </c>
      <c r="G23" s="8">
        <v>11249</v>
      </c>
      <c r="H23" s="7">
        <v>370</v>
      </c>
      <c r="I23" s="4">
        <v>19</v>
      </c>
      <c r="J23" s="9">
        <f t="shared" si="2"/>
        <v>2137.31</v>
      </c>
      <c r="K23" s="4">
        <f t="shared" si="0"/>
        <v>5</v>
      </c>
      <c r="L23" s="4">
        <f t="shared" si="1"/>
        <v>1</v>
      </c>
    </row>
    <row r="24" spans="1:12" x14ac:dyDescent="0.25">
      <c r="A24" s="4">
        <v>23</v>
      </c>
      <c r="B24" s="5">
        <v>43490</v>
      </c>
      <c r="C24" s="6" t="s">
        <v>23</v>
      </c>
      <c r="D24" s="6" t="s">
        <v>24</v>
      </c>
      <c r="E24" s="7" t="s">
        <v>14</v>
      </c>
      <c r="F24" s="6" t="s">
        <v>15</v>
      </c>
      <c r="G24" s="8">
        <v>18356</v>
      </c>
      <c r="H24" s="7">
        <v>26</v>
      </c>
      <c r="I24" s="4">
        <v>14</v>
      </c>
      <c r="J24" s="9">
        <f t="shared" si="2"/>
        <v>2569.84</v>
      </c>
      <c r="K24" s="4">
        <f t="shared" si="0"/>
        <v>6</v>
      </c>
      <c r="L24" s="4">
        <f t="shared" si="1"/>
        <v>1</v>
      </c>
    </row>
    <row r="25" spans="1:12" x14ac:dyDescent="0.25">
      <c r="A25" s="4">
        <v>24</v>
      </c>
      <c r="B25" s="5">
        <v>43491</v>
      </c>
      <c r="C25" s="6" t="s">
        <v>29</v>
      </c>
      <c r="D25" s="6" t="s">
        <v>37</v>
      </c>
      <c r="E25" s="7" t="s">
        <v>35</v>
      </c>
      <c r="F25" s="6" t="s">
        <v>22</v>
      </c>
      <c r="G25" s="8">
        <v>71300</v>
      </c>
      <c r="H25" s="7">
        <v>4</v>
      </c>
      <c r="I25" s="4">
        <v>24</v>
      </c>
      <c r="J25" s="9">
        <f t="shared" si="2"/>
        <v>17112</v>
      </c>
      <c r="K25" s="4">
        <f t="shared" si="0"/>
        <v>7</v>
      </c>
      <c r="L25" s="4">
        <f t="shared" si="1"/>
        <v>1</v>
      </c>
    </row>
    <row r="26" spans="1:12" x14ac:dyDescent="0.25">
      <c r="A26" s="4">
        <v>25</v>
      </c>
      <c r="B26" s="5">
        <v>43491</v>
      </c>
      <c r="C26" s="6" t="s">
        <v>23</v>
      </c>
      <c r="D26" s="6" t="s">
        <v>37</v>
      </c>
      <c r="E26" s="7" t="s">
        <v>35</v>
      </c>
      <c r="F26" s="6" t="s">
        <v>28</v>
      </c>
      <c r="G26" s="8">
        <v>7747</v>
      </c>
      <c r="H26" s="7">
        <v>242</v>
      </c>
      <c r="I26" s="4">
        <v>19</v>
      </c>
      <c r="J26" s="9">
        <f t="shared" si="2"/>
        <v>1471.93</v>
      </c>
      <c r="K26" s="4">
        <f t="shared" si="0"/>
        <v>7</v>
      </c>
      <c r="L26" s="4">
        <f t="shared" si="1"/>
        <v>1</v>
      </c>
    </row>
    <row r="27" spans="1:12" x14ac:dyDescent="0.25">
      <c r="A27" s="4">
        <v>26</v>
      </c>
      <c r="B27" s="5">
        <v>43492</v>
      </c>
      <c r="C27" s="6" t="s">
        <v>29</v>
      </c>
      <c r="D27" s="6" t="s">
        <v>24</v>
      </c>
      <c r="E27" s="7" t="s">
        <v>14</v>
      </c>
      <c r="F27" s="6" t="s">
        <v>15</v>
      </c>
      <c r="G27" s="8">
        <v>25616</v>
      </c>
      <c r="H27" s="7">
        <v>57</v>
      </c>
      <c r="I27" s="4">
        <v>14</v>
      </c>
      <c r="J27" s="9">
        <f t="shared" si="2"/>
        <v>3586.2400000000002</v>
      </c>
      <c r="K27" s="4">
        <f t="shared" si="0"/>
        <v>1</v>
      </c>
      <c r="L27" s="4">
        <f t="shared" si="1"/>
        <v>1</v>
      </c>
    </row>
    <row r="28" spans="1:12" x14ac:dyDescent="0.25">
      <c r="A28" s="4">
        <v>27</v>
      </c>
      <c r="B28" s="5">
        <v>43493</v>
      </c>
      <c r="C28" s="6" t="s">
        <v>23</v>
      </c>
      <c r="D28" s="6" t="s">
        <v>24</v>
      </c>
      <c r="E28" s="7" t="s">
        <v>14</v>
      </c>
      <c r="F28" s="6" t="s">
        <v>18</v>
      </c>
      <c r="G28" s="8">
        <v>46257</v>
      </c>
      <c r="H28" s="7">
        <v>17</v>
      </c>
      <c r="I28" s="4">
        <v>13</v>
      </c>
      <c r="J28" s="9">
        <f t="shared" si="2"/>
        <v>6013.41</v>
      </c>
      <c r="K28" s="4">
        <f t="shared" si="0"/>
        <v>2</v>
      </c>
      <c r="L28" s="4">
        <f t="shared" si="1"/>
        <v>1</v>
      </c>
    </row>
    <row r="29" spans="1:12" x14ac:dyDescent="0.25">
      <c r="A29" s="4">
        <v>28</v>
      </c>
      <c r="B29" s="5">
        <v>43493</v>
      </c>
      <c r="C29" s="6" t="s">
        <v>29</v>
      </c>
      <c r="D29" s="6" t="s">
        <v>37</v>
      </c>
      <c r="E29" s="7" t="s">
        <v>35</v>
      </c>
      <c r="F29" s="6" t="s">
        <v>25</v>
      </c>
      <c r="G29" s="8">
        <v>63640</v>
      </c>
      <c r="H29" s="7">
        <v>6</v>
      </c>
      <c r="I29" s="4">
        <v>3</v>
      </c>
      <c r="J29" s="9">
        <f t="shared" si="2"/>
        <v>1909.1999999999998</v>
      </c>
      <c r="K29" s="4">
        <f t="shared" si="0"/>
        <v>2</v>
      </c>
      <c r="L29" s="4">
        <f t="shared" si="1"/>
        <v>1</v>
      </c>
    </row>
    <row r="30" spans="1:12" x14ac:dyDescent="0.25">
      <c r="A30" s="4">
        <v>29</v>
      </c>
      <c r="B30" s="5">
        <v>43496</v>
      </c>
      <c r="C30" s="6" t="s">
        <v>29</v>
      </c>
      <c r="D30" s="6" t="s">
        <v>37</v>
      </c>
      <c r="E30" s="7" t="s">
        <v>35</v>
      </c>
      <c r="F30" s="6" t="s">
        <v>28</v>
      </c>
      <c r="G30" s="8">
        <v>22587</v>
      </c>
      <c r="H30" s="7">
        <v>67</v>
      </c>
      <c r="I30" s="4">
        <v>17</v>
      </c>
      <c r="J30" s="9">
        <f t="shared" si="2"/>
        <v>3839.7900000000004</v>
      </c>
      <c r="K30" s="4">
        <f t="shared" si="0"/>
        <v>5</v>
      </c>
      <c r="L30" s="4">
        <f t="shared" si="1"/>
        <v>1</v>
      </c>
    </row>
    <row r="31" spans="1:12" x14ac:dyDescent="0.25">
      <c r="A31" s="4">
        <v>30</v>
      </c>
      <c r="B31" s="5">
        <v>43497</v>
      </c>
      <c r="C31" s="6" t="s">
        <v>16</v>
      </c>
      <c r="D31" s="6" t="s">
        <v>26</v>
      </c>
      <c r="E31" s="7" t="s">
        <v>27</v>
      </c>
      <c r="F31" s="6" t="s">
        <v>15</v>
      </c>
      <c r="G31" s="8">
        <v>22062</v>
      </c>
      <c r="H31" s="7">
        <v>28</v>
      </c>
      <c r="I31" s="4">
        <v>17</v>
      </c>
      <c r="J31" s="9">
        <f t="shared" si="2"/>
        <v>3750.5400000000004</v>
      </c>
      <c r="K31" s="4">
        <f t="shared" si="0"/>
        <v>6</v>
      </c>
      <c r="L31" s="4">
        <f t="shared" si="1"/>
        <v>2</v>
      </c>
    </row>
    <row r="32" spans="1:12" x14ac:dyDescent="0.25">
      <c r="A32" s="4">
        <v>31</v>
      </c>
      <c r="B32" s="5">
        <v>43498</v>
      </c>
      <c r="C32" s="6" t="s">
        <v>23</v>
      </c>
      <c r="D32" s="6" t="s">
        <v>13</v>
      </c>
      <c r="E32" s="7" t="s">
        <v>14</v>
      </c>
      <c r="F32" s="6" t="s">
        <v>18</v>
      </c>
      <c r="G32" s="8">
        <v>31273</v>
      </c>
      <c r="H32" s="7">
        <v>5</v>
      </c>
      <c r="I32" s="4">
        <v>13</v>
      </c>
      <c r="J32" s="9">
        <f t="shared" si="2"/>
        <v>4065.4900000000002</v>
      </c>
      <c r="K32" s="4">
        <f t="shared" si="0"/>
        <v>7</v>
      </c>
      <c r="L32" s="4">
        <f t="shared" si="1"/>
        <v>2</v>
      </c>
    </row>
    <row r="33" spans="1:12" x14ac:dyDescent="0.25">
      <c r="A33" s="4">
        <v>32</v>
      </c>
      <c r="B33" s="5">
        <v>43499</v>
      </c>
      <c r="C33" s="6" t="s">
        <v>12</v>
      </c>
      <c r="D33" s="6" t="s">
        <v>17</v>
      </c>
      <c r="E33" s="7" t="s">
        <v>14</v>
      </c>
      <c r="F33" s="6" t="s">
        <v>28</v>
      </c>
      <c r="G33" s="8">
        <v>16477</v>
      </c>
      <c r="H33" s="7">
        <v>595</v>
      </c>
      <c r="I33" s="4">
        <v>19</v>
      </c>
      <c r="J33" s="9">
        <f t="shared" si="2"/>
        <v>3130.63</v>
      </c>
      <c r="K33" s="4">
        <f t="shared" si="0"/>
        <v>1</v>
      </c>
      <c r="L33" s="4">
        <f t="shared" si="1"/>
        <v>2</v>
      </c>
    </row>
    <row r="34" spans="1:12" x14ac:dyDescent="0.25">
      <c r="A34" s="4">
        <v>33</v>
      </c>
      <c r="B34" s="5">
        <v>43500</v>
      </c>
      <c r="C34" s="6" t="s">
        <v>23</v>
      </c>
      <c r="D34" s="6" t="s">
        <v>20</v>
      </c>
      <c r="E34" s="7" t="s">
        <v>21</v>
      </c>
      <c r="F34" s="6" t="s">
        <v>15</v>
      </c>
      <c r="G34" s="8">
        <v>7864</v>
      </c>
      <c r="H34" s="7">
        <v>18</v>
      </c>
      <c r="I34" s="4">
        <v>14</v>
      </c>
      <c r="J34" s="9">
        <f t="shared" si="2"/>
        <v>1100.96</v>
      </c>
      <c r="K34" s="4">
        <f t="shared" si="0"/>
        <v>2</v>
      </c>
      <c r="L34" s="4">
        <f t="shared" si="1"/>
        <v>2</v>
      </c>
    </row>
    <row r="35" spans="1:12" x14ac:dyDescent="0.25">
      <c r="A35" s="4">
        <v>34</v>
      </c>
      <c r="B35" s="5">
        <v>43500</v>
      </c>
      <c r="C35" s="6" t="s">
        <v>29</v>
      </c>
      <c r="D35" s="6" t="s">
        <v>24</v>
      </c>
      <c r="E35" s="7" t="s">
        <v>14</v>
      </c>
      <c r="F35" s="6" t="s">
        <v>28</v>
      </c>
      <c r="G35" s="8">
        <v>10888</v>
      </c>
      <c r="H35" s="7">
        <v>67</v>
      </c>
      <c r="I35" s="4">
        <v>17</v>
      </c>
      <c r="J35" s="9">
        <f t="shared" si="2"/>
        <v>1850.96</v>
      </c>
      <c r="K35" s="4">
        <f t="shared" si="0"/>
        <v>2</v>
      </c>
      <c r="L35" s="4">
        <f t="shared" si="1"/>
        <v>2</v>
      </c>
    </row>
    <row r="36" spans="1:12" x14ac:dyDescent="0.25">
      <c r="A36" s="4">
        <v>35</v>
      </c>
      <c r="B36" s="5">
        <v>43501</v>
      </c>
      <c r="C36" s="6" t="s">
        <v>23</v>
      </c>
      <c r="D36" s="6" t="s">
        <v>36</v>
      </c>
      <c r="E36" s="7" t="s">
        <v>14</v>
      </c>
      <c r="F36" s="6" t="s">
        <v>25</v>
      </c>
      <c r="G36" s="8">
        <v>57323</v>
      </c>
      <c r="H36" s="7">
        <v>7</v>
      </c>
      <c r="I36" s="4">
        <v>3</v>
      </c>
      <c r="J36" s="9">
        <f t="shared" si="2"/>
        <v>1719.6899999999998</v>
      </c>
      <c r="K36" s="4">
        <f t="shared" si="0"/>
        <v>3</v>
      </c>
      <c r="L36" s="4">
        <f t="shared" si="1"/>
        <v>2</v>
      </c>
    </row>
    <row r="37" spans="1:12" x14ac:dyDescent="0.25">
      <c r="A37" s="4">
        <v>36</v>
      </c>
      <c r="B37" s="5">
        <v>43503</v>
      </c>
      <c r="C37" s="6" t="s">
        <v>29</v>
      </c>
      <c r="D37" s="6" t="s">
        <v>30</v>
      </c>
      <c r="E37" s="7" t="s">
        <v>27</v>
      </c>
      <c r="F37" s="6" t="s">
        <v>15</v>
      </c>
      <c r="G37" s="8">
        <v>11630</v>
      </c>
      <c r="H37" s="7">
        <v>30</v>
      </c>
      <c r="I37" s="4">
        <v>14</v>
      </c>
      <c r="J37" s="9">
        <f t="shared" si="2"/>
        <v>1628.2</v>
      </c>
      <c r="K37" s="4">
        <f t="shared" si="0"/>
        <v>5</v>
      </c>
      <c r="L37" s="4">
        <f t="shared" si="1"/>
        <v>2</v>
      </c>
    </row>
    <row r="38" spans="1:12" x14ac:dyDescent="0.25">
      <c r="A38" s="4">
        <v>37</v>
      </c>
      <c r="B38" s="5">
        <v>43504</v>
      </c>
      <c r="C38" s="6" t="s">
        <v>29</v>
      </c>
      <c r="D38" s="6" t="s">
        <v>13</v>
      </c>
      <c r="E38" s="7" t="s">
        <v>14</v>
      </c>
      <c r="F38" s="6" t="s">
        <v>18</v>
      </c>
      <c r="G38" s="8">
        <v>35303</v>
      </c>
      <c r="H38" s="7">
        <v>6</v>
      </c>
      <c r="I38" s="4">
        <v>13</v>
      </c>
      <c r="J38" s="9">
        <f t="shared" si="2"/>
        <v>4589.3900000000003</v>
      </c>
      <c r="K38" s="4">
        <f t="shared" si="0"/>
        <v>6</v>
      </c>
      <c r="L38" s="4">
        <f t="shared" si="1"/>
        <v>2</v>
      </c>
    </row>
    <row r="39" spans="1:12" x14ac:dyDescent="0.25">
      <c r="A39" s="4">
        <v>38</v>
      </c>
      <c r="B39" s="5">
        <v>43505</v>
      </c>
      <c r="C39" s="6" t="s">
        <v>23</v>
      </c>
      <c r="D39" s="6" t="s">
        <v>31</v>
      </c>
      <c r="E39" s="7" t="s">
        <v>32</v>
      </c>
      <c r="F39" s="6" t="s">
        <v>28</v>
      </c>
      <c r="G39" s="8">
        <v>16917</v>
      </c>
      <c r="H39" s="7">
        <v>226</v>
      </c>
      <c r="I39" s="4">
        <v>19</v>
      </c>
      <c r="J39" s="9">
        <f t="shared" si="2"/>
        <v>3214.23</v>
      </c>
      <c r="K39" s="4">
        <f t="shared" si="0"/>
        <v>7</v>
      </c>
      <c r="L39" s="4">
        <f t="shared" si="1"/>
        <v>2</v>
      </c>
    </row>
    <row r="40" spans="1:12" x14ac:dyDescent="0.25">
      <c r="A40" s="4">
        <v>39</v>
      </c>
      <c r="B40" s="5">
        <v>43506</v>
      </c>
      <c r="C40" s="6" t="s">
        <v>29</v>
      </c>
      <c r="D40" s="6" t="s">
        <v>33</v>
      </c>
      <c r="E40" s="7" t="s">
        <v>32</v>
      </c>
      <c r="F40" s="6" t="s">
        <v>22</v>
      </c>
      <c r="G40" s="8">
        <v>19478</v>
      </c>
      <c r="H40" s="7">
        <v>1</v>
      </c>
      <c r="I40" s="4">
        <v>24</v>
      </c>
      <c r="J40" s="9">
        <f t="shared" si="2"/>
        <v>4674.72</v>
      </c>
      <c r="K40" s="4">
        <f t="shared" si="0"/>
        <v>1</v>
      </c>
      <c r="L40" s="4">
        <f t="shared" si="1"/>
        <v>2</v>
      </c>
    </row>
    <row r="41" spans="1:12" x14ac:dyDescent="0.25">
      <c r="A41" s="4">
        <v>40</v>
      </c>
      <c r="B41" s="5">
        <v>43507</v>
      </c>
      <c r="C41" s="6" t="s">
        <v>16</v>
      </c>
      <c r="D41" s="6" t="s">
        <v>31</v>
      </c>
      <c r="E41" s="7" t="s">
        <v>32</v>
      </c>
      <c r="F41" s="6" t="s">
        <v>18</v>
      </c>
      <c r="G41" s="8">
        <v>39160</v>
      </c>
      <c r="H41" s="7">
        <v>8</v>
      </c>
      <c r="I41" s="4">
        <v>14</v>
      </c>
      <c r="J41" s="9">
        <f t="shared" si="2"/>
        <v>5482.4000000000005</v>
      </c>
      <c r="K41" s="4">
        <f t="shared" si="0"/>
        <v>2</v>
      </c>
      <c r="L41" s="4">
        <f t="shared" si="1"/>
        <v>2</v>
      </c>
    </row>
    <row r="42" spans="1:12" x14ac:dyDescent="0.25">
      <c r="A42" s="4">
        <v>41</v>
      </c>
      <c r="B42" s="5">
        <v>43508</v>
      </c>
      <c r="C42" s="6" t="s">
        <v>23</v>
      </c>
      <c r="D42" s="6" t="s">
        <v>17</v>
      </c>
      <c r="E42" s="7" t="s">
        <v>14</v>
      </c>
      <c r="F42" s="6" t="s">
        <v>15</v>
      </c>
      <c r="G42" s="8">
        <v>26121</v>
      </c>
      <c r="H42" s="7">
        <v>49</v>
      </c>
      <c r="I42" s="4">
        <v>14</v>
      </c>
      <c r="J42" s="9">
        <f t="shared" si="2"/>
        <v>3656.9400000000005</v>
      </c>
      <c r="K42" s="4">
        <f t="shared" si="0"/>
        <v>3</v>
      </c>
      <c r="L42" s="4">
        <f t="shared" si="1"/>
        <v>2</v>
      </c>
    </row>
    <row r="43" spans="1:12" x14ac:dyDescent="0.25">
      <c r="A43" s="4">
        <v>42</v>
      </c>
      <c r="B43" s="5">
        <v>43508</v>
      </c>
      <c r="C43" s="6" t="s">
        <v>12</v>
      </c>
      <c r="D43" s="6" t="s">
        <v>17</v>
      </c>
      <c r="E43" s="7" t="s">
        <v>14</v>
      </c>
      <c r="F43" s="6" t="s">
        <v>28</v>
      </c>
      <c r="G43" s="8">
        <v>24611</v>
      </c>
      <c r="H43" s="7">
        <v>980</v>
      </c>
      <c r="I43" s="4">
        <v>19</v>
      </c>
      <c r="J43" s="9">
        <f t="shared" si="2"/>
        <v>4676.09</v>
      </c>
      <c r="K43" s="4">
        <f t="shared" si="0"/>
        <v>3</v>
      </c>
      <c r="L43" s="4">
        <f t="shared" si="1"/>
        <v>2</v>
      </c>
    </row>
    <row r="44" spans="1:12" x14ac:dyDescent="0.25">
      <c r="A44" s="4">
        <v>43</v>
      </c>
      <c r="B44" s="5">
        <v>43510</v>
      </c>
      <c r="C44" s="6" t="s">
        <v>23</v>
      </c>
      <c r="D44" s="6" t="s">
        <v>34</v>
      </c>
      <c r="E44" s="7" t="s">
        <v>35</v>
      </c>
      <c r="F44" s="6" t="s">
        <v>15</v>
      </c>
      <c r="G44" s="8">
        <v>19333</v>
      </c>
      <c r="H44" s="7">
        <v>27</v>
      </c>
      <c r="I44" s="4">
        <v>14</v>
      </c>
      <c r="J44" s="9">
        <f t="shared" si="2"/>
        <v>2706.6200000000003</v>
      </c>
      <c r="K44" s="4">
        <f t="shared" si="0"/>
        <v>5</v>
      </c>
      <c r="L44" s="4">
        <f t="shared" si="1"/>
        <v>2</v>
      </c>
    </row>
    <row r="45" spans="1:12" x14ac:dyDescent="0.25">
      <c r="A45" s="4">
        <v>44</v>
      </c>
      <c r="B45" s="5">
        <v>43511</v>
      </c>
      <c r="C45" s="6" t="s">
        <v>23</v>
      </c>
      <c r="D45" s="6" t="s">
        <v>20</v>
      </c>
      <c r="E45" s="7" t="s">
        <v>21</v>
      </c>
      <c r="F45" s="6" t="s">
        <v>18</v>
      </c>
      <c r="G45" s="8">
        <v>45879</v>
      </c>
      <c r="H45" s="7">
        <v>15</v>
      </c>
      <c r="I45" s="4">
        <v>13</v>
      </c>
      <c r="J45" s="9">
        <f t="shared" si="2"/>
        <v>5964.27</v>
      </c>
      <c r="K45" s="4">
        <f t="shared" si="0"/>
        <v>6</v>
      </c>
      <c r="L45" s="4">
        <f t="shared" si="1"/>
        <v>2</v>
      </c>
    </row>
    <row r="46" spans="1:12" x14ac:dyDescent="0.25">
      <c r="A46" s="4">
        <v>45</v>
      </c>
      <c r="B46" s="5">
        <v>43512</v>
      </c>
      <c r="C46" s="6" t="s">
        <v>29</v>
      </c>
      <c r="D46" s="6" t="s">
        <v>20</v>
      </c>
      <c r="E46" s="7" t="s">
        <v>21</v>
      </c>
      <c r="F46" s="6" t="s">
        <v>28</v>
      </c>
      <c r="G46" s="8">
        <v>21122</v>
      </c>
      <c r="H46" s="7">
        <v>382</v>
      </c>
      <c r="I46" s="4">
        <v>17</v>
      </c>
      <c r="J46" s="9">
        <f t="shared" si="2"/>
        <v>3590.7400000000002</v>
      </c>
      <c r="K46" s="4">
        <f t="shared" si="0"/>
        <v>7</v>
      </c>
      <c r="L46" s="4">
        <f t="shared" si="1"/>
        <v>2</v>
      </c>
    </row>
    <row r="47" spans="1:12" x14ac:dyDescent="0.25">
      <c r="A47" s="4">
        <v>46</v>
      </c>
      <c r="B47" s="5">
        <v>43513</v>
      </c>
      <c r="C47" s="6" t="s">
        <v>29</v>
      </c>
      <c r="D47" s="6" t="s">
        <v>26</v>
      </c>
      <c r="E47" s="7" t="s">
        <v>27</v>
      </c>
      <c r="F47" s="6" t="s">
        <v>28</v>
      </c>
      <c r="G47" s="8">
        <v>68840</v>
      </c>
      <c r="H47" s="7">
        <v>79</v>
      </c>
      <c r="I47" s="4">
        <v>17</v>
      </c>
      <c r="J47" s="9">
        <f t="shared" si="2"/>
        <v>11702.800000000001</v>
      </c>
      <c r="K47" s="4">
        <f t="shared" si="0"/>
        <v>1</v>
      </c>
      <c r="L47" s="4">
        <f t="shared" si="1"/>
        <v>2</v>
      </c>
    </row>
    <row r="48" spans="1:12" x14ac:dyDescent="0.25">
      <c r="A48" s="4">
        <v>47</v>
      </c>
      <c r="B48" s="5">
        <v>43514</v>
      </c>
      <c r="C48" s="6" t="s">
        <v>23</v>
      </c>
      <c r="D48" s="6" t="s">
        <v>36</v>
      </c>
      <c r="E48" s="7" t="s">
        <v>14</v>
      </c>
      <c r="F48" s="6" t="s">
        <v>18</v>
      </c>
      <c r="G48" s="8">
        <v>48189</v>
      </c>
      <c r="H48" s="7">
        <v>7</v>
      </c>
      <c r="I48" s="4">
        <v>13</v>
      </c>
      <c r="J48" s="9">
        <f t="shared" si="2"/>
        <v>6264.5700000000006</v>
      </c>
      <c r="K48" s="4">
        <f t="shared" si="0"/>
        <v>2</v>
      </c>
      <c r="L48" s="4">
        <f t="shared" si="1"/>
        <v>2</v>
      </c>
    </row>
    <row r="49" spans="1:12" x14ac:dyDescent="0.25">
      <c r="A49" s="4">
        <v>48</v>
      </c>
      <c r="B49" s="5">
        <v>43514</v>
      </c>
      <c r="C49" s="6" t="s">
        <v>29</v>
      </c>
      <c r="D49" s="6" t="s">
        <v>30</v>
      </c>
      <c r="E49" s="7" t="s">
        <v>27</v>
      </c>
      <c r="F49" s="6" t="s">
        <v>28</v>
      </c>
      <c r="G49" s="8">
        <v>68123</v>
      </c>
      <c r="H49" s="7">
        <v>190</v>
      </c>
      <c r="I49" s="4">
        <v>17</v>
      </c>
      <c r="J49" s="9">
        <f t="shared" si="2"/>
        <v>11580.910000000002</v>
      </c>
      <c r="K49" s="4">
        <f t="shared" si="0"/>
        <v>2</v>
      </c>
      <c r="L49" s="4">
        <f t="shared" si="1"/>
        <v>2</v>
      </c>
    </row>
    <row r="50" spans="1:12" x14ac:dyDescent="0.25">
      <c r="A50" s="4">
        <v>49</v>
      </c>
      <c r="B50" s="5">
        <v>43517</v>
      </c>
      <c r="C50" s="6" t="s">
        <v>29</v>
      </c>
      <c r="D50" s="6" t="s">
        <v>34</v>
      </c>
      <c r="E50" s="7" t="s">
        <v>35</v>
      </c>
      <c r="F50" s="6" t="s">
        <v>22</v>
      </c>
      <c r="G50" s="8">
        <v>50139</v>
      </c>
      <c r="H50" s="7">
        <v>2</v>
      </c>
      <c r="I50" s="4">
        <v>24</v>
      </c>
      <c r="J50" s="9">
        <f t="shared" si="2"/>
        <v>12033.359999999999</v>
      </c>
      <c r="K50" s="4">
        <f t="shared" si="0"/>
        <v>5</v>
      </c>
      <c r="L50" s="4">
        <f t="shared" si="1"/>
        <v>2</v>
      </c>
    </row>
    <row r="51" spans="1:12" x14ac:dyDescent="0.25">
      <c r="A51" s="4">
        <v>50</v>
      </c>
      <c r="B51" s="5">
        <v>43517</v>
      </c>
      <c r="C51" s="6" t="s">
        <v>16</v>
      </c>
      <c r="D51" s="6" t="s">
        <v>34</v>
      </c>
      <c r="E51" s="7" t="s">
        <v>35</v>
      </c>
      <c r="F51" s="6" t="s">
        <v>15</v>
      </c>
      <c r="G51" s="8">
        <v>1028</v>
      </c>
      <c r="H51" s="7">
        <v>58</v>
      </c>
      <c r="I51" s="4">
        <v>17</v>
      </c>
      <c r="J51" s="9">
        <f t="shared" si="2"/>
        <v>174.76000000000002</v>
      </c>
      <c r="K51" s="4">
        <f t="shared" si="0"/>
        <v>5</v>
      </c>
      <c r="L51" s="4">
        <f t="shared" si="1"/>
        <v>2</v>
      </c>
    </row>
    <row r="52" spans="1:12" x14ac:dyDescent="0.25">
      <c r="A52" s="4">
        <v>51</v>
      </c>
      <c r="B52" s="5">
        <v>43518</v>
      </c>
      <c r="C52" s="6" t="s">
        <v>23</v>
      </c>
      <c r="D52" s="6" t="s">
        <v>34</v>
      </c>
      <c r="E52" s="7" t="s">
        <v>35</v>
      </c>
      <c r="F52" s="6" t="s">
        <v>28</v>
      </c>
      <c r="G52" s="8">
        <v>7703</v>
      </c>
      <c r="H52" s="7">
        <v>581</v>
      </c>
      <c r="I52" s="4">
        <v>19</v>
      </c>
      <c r="J52" s="9">
        <f t="shared" si="2"/>
        <v>1463.57</v>
      </c>
      <c r="K52" s="4">
        <f t="shared" si="0"/>
        <v>6</v>
      </c>
      <c r="L52" s="4">
        <f t="shared" si="1"/>
        <v>2</v>
      </c>
    </row>
    <row r="53" spans="1:12" x14ac:dyDescent="0.25">
      <c r="A53" s="4">
        <v>52</v>
      </c>
      <c r="B53" s="5">
        <v>43519</v>
      </c>
      <c r="C53" s="6" t="s">
        <v>29</v>
      </c>
      <c r="D53" s="6" t="s">
        <v>37</v>
      </c>
      <c r="E53" s="7" t="s">
        <v>35</v>
      </c>
      <c r="F53" s="6" t="s">
        <v>22</v>
      </c>
      <c r="G53" s="8">
        <v>16563</v>
      </c>
      <c r="H53" s="7">
        <v>2</v>
      </c>
      <c r="I53" s="4">
        <v>24</v>
      </c>
      <c r="J53" s="9">
        <f t="shared" si="2"/>
        <v>3975.12</v>
      </c>
      <c r="K53" s="4">
        <f t="shared" si="0"/>
        <v>7</v>
      </c>
      <c r="L53" s="4">
        <f t="shared" si="1"/>
        <v>2</v>
      </c>
    </row>
    <row r="54" spans="1:12" x14ac:dyDescent="0.25">
      <c r="A54" s="4">
        <v>53</v>
      </c>
      <c r="B54" s="5">
        <v>43519</v>
      </c>
      <c r="C54" s="6" t="s">
        <v>12</v>
      </c>
      <c r="D54" s="6" t="s">
        <v>34</v>
      </c>
      <c r="E54" s="7" t="s">
        <v>35</v>
      </c>
      <c r="F54" s="6" t="s">
        <v>15</v>
      </c>
      <c r="G54" s="8">
        <v>27390</v>
      </c>
      <c r="H54" s="7">
        <v>20</v>
      </c>
      <c r="I54" s="4">
        <v>18</v>
      </c>
      <c r="J54" s="9">
        <f t="shared" si="2"/>
        <v>4930.2</v>
      </c>
      <c r="K54" s="4">
        <f t="shared" si="0"/>
        <v>7</v>
      </c>
      <c r="L54" s="4">
        <f t="shared" si="1"/>
        <v>2</v>
      </c>
    </row>
    <row r="55" spans="1:12" x14ac:dyDescent="0.25">
      <c r="A55" s="4">
        <v>54</v>
      </c>
      <c r="B55" s="5">
        <v>43520</v>
      </c>
      <c r="C55" s="6" t="s">
        <v>23</v>
      </c>
      <c r="D55" s="6" t="s">
        <v>24</v>
      </c>
      <c r="E55" s="7" t="s">
        <v>14</v>
      </c>
      <c r="F55" s="6" t="s">
        <v>28</v>
      </c>
      <c r="G55" s="8">
        <v>15246</v>
      </c>
      <c r="H55" s="7">
        <v>509</v>
      </c>
      <c r="I55" s="4">
        <v>19</v>
      </c>
      <c r="J55" s="9">
        <f t="shared" si="2"/>
        <v>2896.7400000000002</v>
      </c>
      <c r="K55" s="4">
        <f t="shared" si="0"/>
        <v>1</v>
      </c>
      <c r="L55" s="4">
        <f t="shared" si="1"/>
        <v>2</v>
      </c>
    </row>
    <row r="56" spans="1:12" x14ac:dyDescent="0.25">
      <c r="A56" s="4">
        <v>55</v>
      </c>
      <c r="B56" s="5">
        <v>43521</v>
      </c>
      <c r="C56" s="6" t="s">
        <v>23</v>
      </c>
      <c r="D56" s="6" t="s">
        <v>24</v>
      </c>
      <c r="E56" s="7" t="s">
        <v>14</v>
      </c>
      <c r="F56" s="6" t="s">
        <v>15</v>
      </c>
      <c r="G56" s="8">
        <v>25459</v>
      </c>
      <c r="H56" s="7">
        <v>20</v>
      </c>
      <c r="I56" s="4">
        <v>14</v>
      </c>
      <c r="J56" s="9">
        <f t="shared" si="2"/>
        <v>3564.26</v>
      </c>
      <c r="K56" s="4">
        <f t="shared" si="0"/>
        <v>2</v>
      </c>
      <c r="L56" s="4">
        <f t="shared" si="1"/>
        <v>2</v>
      </c>
    </row>
    <row r="57" spans="1:12" x14ac:dyDescent="0.25">
      <c r="A57" s="4">
        <v>56</v>
      </c>
      <c r="B57" s="5">
        <v>43522</v>
      </c>
      <c r="C57" s="6" t="s">
        <v>29</v>
      </c>
      <c r="D57" s="6" t="s">
        <v>24</v>
      </c>
      <c r="E57" s="7" t="s">
        <v>14</v>
      </c>
      <c r="F57" s="6" t="s">
        <v>25</v>
      </c>
      <c r="G57" s="8">
        <v>46281</v>
      </c>
      <c r="H57" s="7">
        <v>15</v>
      </c>
      <c r="I57" s="4">
        <v>3</v>
      </c>
      <c r="J57" s="9">
        <f t="shared" si="2"/>
        <v>1388.4299999999998</v>
      </c>
      <c r="K57" s="4">
        <f t="shared" si="0"/>
        <v>3</v>
      </c>
      <c r="L57" s="4">
        <f t="shared" si="1"/>
        <v>2</v>
      </c>
    </row>
    <row r="58" spans="1:12" x14ac:dyDescent="0.25">
      <c r="A58" s="4">
        <v>57</v>
      </c>
      <c r="B58" s="5">
        <v>43524</v>
      </c>
      <c r="C58" s="6" t="s">
        <v>29</v>
      </c>
      <c r="D58" s="6" t="s">
        <v>37</v>
      </c>
      <c r="E58" s="7" t="s">
        <v>35</v>
      </c>
      <c r="F58" s="6" t="s">
        <v>18</v>
      </c>
      <c r="G58" s="8">
        <v>46371</v>
      </c>
      <c r="H58" s="7">
        <v>12</v>
      </c>
      <c r="I58" s="4">
        <v>13</v>
      </c>
      <c r="J58" s="9">
        <f t="shared" si="2"/>
        <v>6028.2300000000005</v>
      </c>
      <c r="K58" s="4">
        <f t="shared" si="0"/>
        <v>5</v>
      </c>
      <c r="L58" s="4">
        <f t="shared" si="1"/>
        <v>2</v>
      </c>
    </row>
    <row r="59" spans="1:12" x14ac:dyDescent="0.25">
      <c r="A59" s="4">
        <v>58</v>
      </c>
      <c r="B59" s="5">
        <v>43525</v>
      </c>
      <c r="C59" s="6" t="s">
        <v>23</v>
      </c>
      <c r="D59" s="6" t="s">
        <v>24</v>
      </c>
      <c r="E59" s="7" t="s">
        <v>14</v>
      </c>
      <c r="F59" s="6" t="s">
        <v>28</v>
      </c>
      <c r="G59" s="8">
        <v>29721</v>
      </c>
      <c r="H59" s="7">
        <v>843</v>
      </c>
      <c r="I59" s="4">
        <v>19</v>
      </c>
      <c r="J59" s="9">
        <f t="shared" si="2"/>
        <v>5646.99</v>
      </c>
      <c r="K59" s="4">
        <f t="shared" si="0"/>
        <v>6</v>
      </c>
      <c r="L59" s="4">
        <f t="shared" si="1"/>
        <v>3</v>
      </c>
    </row>
    <row r="60" spans="1:12" x14ac:dyDescent="0.25">
      <c r="A60" s="4">
        <v>59</v>
      </c>
      <c r="B60" s="5">
        <v>43526</v>
      </c>
      <c r="C60" s="6" t="s">
        <v>29</v>
      </c>
      <c r="D60" s="6" t="s">
        <v>37</v>
      </c>
      <c r="E60" s="7" t="s">
        <v>35</v>
      </c>
      <c r="F60" s="6" t="s">
        <v>22</v>
      </c>
      <c r="G60" s="8">
        <v>79635</v>
      </c>
      <c r="H60" s="7">
        <v>5</v>
      </c>
      <c r="I60" s="4">
        <v>24</v>
      </c>
      <c r="J60" s="9">
        <f t="shared" si="2"/>
        <v>19112.399999999998</v>
      </c>
      <c r="K60" s="4">
        <f t="shared" si="0"/>
        <v>7</v>
      </c>
      <c r="L60" s="4">
        <f t="shared" si="1"/>
        <v>3</v>
      </c>
    </row>
    <row r="61" spans="1:12" x14ac:dyDescent="0.25">
      <c r="A61" s="4">
        <v>60</v>
      </c>
      <c r="B61" s="5">
        <v>43527</v>
      </c>
      <c r="C61" s="6" t="s">
        <v>16</v>
      </c>
      <c r="D61" s="6" t="s">
        <v>26</v>
      </c>
      <c r="E61" s="7" t="s">
        <v>27</v>
      </c>
      <c r="F61" s="6" t="s">
        <v>18</v>
      </c>
      <c r="G61" s="8">
        <v>31922</v>
      </c>
      <c r="H61" s="7">
        <v>13</v>
      </c>
      <c r="I61" s="4">
        <v>14</v>
      </c>
      <c r="J61" s="9">
        <f t="shared" si="2"/>
        <v>4469.0800000000008</v>
      </c>
      <c r="K61" s="4">
        <f t="shared" si="0"/>
        <v>1</v>
      </c>
      <c r="L61" s="4">
        <f t="shared" si="1"/>
        <v>3</v>
      </c>
    </row>
    <row r="62" spans="1:12" x14ac:dyDescent="0.25">
      <c r="A62" s="4">
        <v>61</v>
      </c>
      <c r="B62" s="5">
        <v>43529</v>
      </c>
      <c r="C62" s="6" t="s">
        <v>12</v>
      </c>
      <c r="D62" s="6" t="s">
        <v>17</v>
      </c>
      <c r="E62" s="7" t="s">
        <v>14</v>
      </c>
      <c r="F62" s="6" t="s">
        <v>15</v>
      </c>
      <c r="G62" s="8">
        <v>14231</v>
      </c>
      <c r="H62" s="7">
        <v>59</v>
      </c>
      <c r="I62" s="4">
        <v>17</v>
      </c>
      <c r="J62" s="9">
        <f t="shared" si="2"/>
        <v>2419.27</v>
      </c>
      <c r="K62" s="4">
        <f t="shared" si="0"/>
        <v>3</v>
      </c>
      <c r="L62" s="4">
        <f t="shared" si="1"/>
        <v>3</v>
      </c>
    </row>
    <row r="63" spans="1:12" x14ac:dyDescent="0.25">
      <c r="A63" s="4">
        <v>62</v>
      </c>
      <c r="B63" s="5">
        <v>43529</v>
      </c>
      <c r="C63" s="6" t="s">
        <v>23</v>
      </c>
      <c r="D63" s="6" t="s">
        <v>20</v>
      </c>
      <c r="E63" s="7" t="s">
        <v>21</v>
      </c>
      <c r="F63" s="6" t="s">
        <v>25</v>
      </c>
      <c r="G63" s="8">
        <v>59170</v>
      </c>
      <c r="H63" s="7">
        <v>5</v>
      </c>
      <c r="I63" s="4">
        <v>3</v>
      </c>
      <c r="J63" s="9">
        <f t="shared" si="2"/>
        <v>1775.1</v>
      </c>
      <c r="K63" s="4">
        <f t="shared" si="0"/>
        <v>3</v>
      </c>
      <c r="L63" s="4">
        <f t="shared" si="1"/>
        <v>3</v>
      </c>
    </row>
    <row r="64" spans="1:12" x14ac:dyDescent="0.25">
      <c r="A64" s="4">
        <v>63</v>
      </c>
      <c r="B64" s="5">
        <v>43529</v>
      </c>
      <c r="C64" s="6" t="s">
        <v>23</v>
      </c>
      <c r="D64" s="6" t="s">
        <v>13</v>
      </c>
      <c r="E64" s="7" t="s">
        <v>14</v>
      </c>
      <c r="F64" s="6" t="s">
        <v>28</v>
      </c>
      <c r="G64" s="8">
        <v>23914</v>
      </c>
      <c r="H64" s="7">
        <v>780</v>
      </c>
      <c r="I64" s="4">
        <v>19</v>
      </c>
      <c r="J64" s="9">
        <f t="shared" si="2"/>
        <v>4543.66</v>
      </c>
      <c r="K64" s="4">
        <f t="shared" si="0"/>
        <v>3</v>
      </c>
      <c r="L64" s="4">
        <f t="shared" si="1"/>
        <v>3</v>
      </c>
    </row>
    <row r="65" spans="1:12" x14ac:dyDescent="0.25">
      <c r="A65" s="4">
        <v>64</v>
      </c>
      <c r="B65" s="5">
        <v>43531</v>
      </c>
      <c r="C65" s="6" t="s">
        <v>23</v>
      </c>
      <c r="D65" s="6" t="s">
        <v>36</v>
      </c>
      <c r="E65" s="7" t="s">
        <v>14</v>
      </c>
      <c r="F65" s="6" t="s">
        <v>28</v>
      </c>
      <c r="G65" s="8">
        <v>16988</v>
      </c>
      <c r="H65" s="7">
        <v>255</v>
      </c>
      <c r="I65" s="4">
        <v>19</v>
      </c>
      <c r="J65" s="9">
        <f t="shared" si="2"/>
        <v>3227.7200000000003</v>
      </c>
      <c r="K65" s="4">
        <f t="shared" si="0"/>
        <v>5</v>
      </c>
      <c r="L65" s="4">
        <f t="shared" si="1"/>
        <v>3</v>
      </c>
    </row>
    <row r="66" spans="1:12" x14ac:dyDescent="0.25">
      <c r="A66" s="4">
        <v>65</v>
      </c>
      <c r="B66" s="5">
        <v>43532</v>
      </c>
      <c r="C66" s="6" t="s">
        <v>29</v>
      </c>
      <c r="D66" s="6" t="s">
        <v>30</v>
      </c>
      <c r="E66" s="7" t="s">
        <v>27</v>
      </c>
      <c r="F66" s="6" t="s">
        <v>18</v>
      </c>
      <c r="G66" s="8">
        <v>42024</v>
      </c>
      <c r="H66" s="7">
        <v>5</v>
      </c>
      <c r="I66" s="4">
        <v>13</v>
      </c>
      <c r="J66" s="9">
        <f t="shared" si="2"/>
        <v>5463.12</v>
      </c>
      <c r="K66" s="4">
        <f t="shared" ref="K66:K129" si="3">WEEKDAY(B66)</f>
        <v>6</v>
      </c>
      <c r="L66" s="4">
        <f t="shared" ref="L66:L129" si="4">MONTH(B66)</f>
        <v>3</v>
      </c>
    </row>
    <row r="67" spans="1:12" x14ac:dyDescent="0.25">
      <c r="A67" s="4">
        <v>66</v>
      </c>
      <c r="B67" s="5">
        <v>43532</v>
      </c>
      <c r="C67" s="6" t="s">
        <v>29</v>
      </c>
      <c r="D67" s="6" t="s">
        <v>24</v>
      </c>
      <c r="E67" s="7" t="s">
        <v>14</v>
      </c>
      <c r="F67" s="6" t="s">
        <v>15</v>
      </c>
      <c r="G67" s="8">
        <v>26680</v>
      </c>
      <c r="H67" s="7">
        <v>17</v>
      </c>
      <c r="I67" s="4">
        <v>14</v>
      </c>
      <c r="J67" s="9">
        <f t="shared" ref="J67:J130" si="5">G67*I67%</f>
        <v>3735.2000000000003</v>
      </c>
      <c r="K67" s="4">
        <f t="shared" si="3"/>
        <v>6</v>
      </c>
      <c r="L67" s="4">
        <f t="shared" si="4"/>
        <v>3</v>
      </c>
    </row>
    <row r="68" spans="1:12" x14ac:dyDescent="0.25">
      <c r="A68" s="4">
        <v>67</v>
      </c>
      <c r="B68" s="5">
        <v>43533</v>
      </c>
      <c r="C68" s="6" t="s">
        <v>29</v>
      </c>
      <c r="D68" s="6" t="s">
        <v>30</v>
      </c>
      <c r="E68" s="7" t="s">
        <v>27</v>
      </c>
      <c r="F68" s="6" t="s">
        <v>18</v>
      </c>
      <c r="G68" s="8">
        <v>49205</v>
      </c>
      <c r="H68" s="7">
        <v>5</v>
      </c>
      <c r="I68" s="4">
        <v>13</v>
      </c>
      <c r="J68" s="9">
        <f t="shared" si="5"/>
        <v>6396.6500000000005</v>
      </c>
      <c r="K68" s="4">
        <f t="shared" si="3"/>
        <v>7</v>
      </c>
      <c r="L68" s="4">
        <f t="shared" si="4"/>
        <v>3</v>
      </c>
    </row>
    <row r="69" spans="1:12" x14ac:dyDescent="0.25">
      <c r="A69" s="4">
        <v>68</v>
      </c>
      <c r="B69" s="5">
        <v>43534</v>
      </c>
      <c r="C69" s="6" t="s">
        <v>29</v>
      </c>
      <c r="D69" s="6" t="s">
        <v>13</v>
      </c>
      <c r="E69" s="7" t="s">
        <v>14</v>
      </c>
      <c r="F69" s="6" t="s">
        <v>28</v>
      </c>
      <c r="G69" s="8">
        <v>15113</v>
      </c>
      <c r="H69" s="7">
        <v>501</v>
      </c>
      <c r="I69" s="4">
        <v>17</v>
      </c>
      <c r="J69" s="9">
        <f t="shared" si="5"/>
        <v>2569.21</v>
      </c>
      <c r="K69" s="4">
        <f t="shared" si="3"/>
        <v>1</v>
      </c>
      <c r="L69" s="4">
        <f t="shared" si="4"/>
        <v>3</v>
      </c>
    </row>
    <row r="70" spans="1:12" x14ac:dyDescent="0.25">
      <c r="A70" s="4">
        <v>69</v>
      </c>
      <c r="B70" s="5">
        <v>43535</v>
      </c>
      <c r="C70" s="6" t="s">
        <v>29</v>
      </c>
      <c r="D70" s="6" t="s">
        <v>33</v>
      </c>
      <c r="E70" s="7" t="s">
        <v>32</v>
      </c>
      <c r="F70" s="6" t="s">
        <v>18</v>
      </c>
      <c r="G70" s="8">
        <v>28549</v>
      </c>
      <c r="H70" s="7">
        <v>17</v>
      </c>
      <c r="I70" s="4">
        <v>13</v>
      </c>
      <c r="J70" s="9">
        <f t="shared" si="5"/>
        <v>3711.3700000000003</v>
      </c>
      <c r="K70" s="4">
        <f t="shared" si="3"/>
        <v>2</v>
      </c>
      <c r="L70" s="4">
        <f t="shared" si="4"/>
        <v>3</v>
      </c>
    </row>
    <row r="71" spans="1:12" x14ac:dyDescent="0.25">
      <c r="A71" s="4">
        <v>70</v>
      </c>
      <c r="B71" s="5">
        <v>43535</v>
      </c>
      <c r="C71" s="6" t="s">
        <v>23</v>
      </c>
      <c r="D71" s="6" t="s">
        <v>31</v>
      </c>
      <c r="E71" s="7" t="s">
        <v>32</v>
      </c>
      <c r="F71" s="6" t="s">
        <v>15</v>
      </c>
      <c r="G71" s="8">
        <v>29203</v>
      </c>
      <c r="H71" s="7">
        <v>16</v>
      </c>
      <c r="I71" s="4">
        <v>14</v>
      </c>
      <c r="J71" s="9">
        <f t="shared" si="5"/>
        <v>4088.4200000000005</v>
      </c>
      <c r="K71" s="4">
        <f t="shared" si="3"/>
        <v>2</v>
      </c>
      <c r="L71" s="4">
        <f t="shared" si="4"/>
        <v>3</v>
      </c>
    </row>
    <row r="72" spans="1:12" x14ac:dyDescent="0.25">
      <c r="A72" s="4">
        <v>71</v>
      </c>
      <c r="B72" s="5">
        <v>43536</v>
      </c>
      <c r="C72" s="6" t="s">
        <v>16</v>
      </c>
      <c r="D72" s="6" t="s">
        <v>31</v>
      </c>
      <c r="E72" s="7" t="s">
        <v>32</v>
      </c>
      <c r="F72" s="6" t="s">
        <v>15</v>
      </c>
      <c r="G72" s="8">
        <v>4055</v>
      </c>
      <c r="H72" s="7">
        <v>54</v>
      </c>
      <c r="I72" s="4">
        <v>17</v>
      </c>
      <c r="J72" s="9">
        <f t="shared" si="5"/>
        <v>689.35</v>
      </c>
      <c r="K72" s="4">
        <f t="shared" si="3"/>
        <v>3</v>
      </c>
      <c r="L72" s="4">
        <f t="shared" si="4"/>
        <v>3</v>
      </c>
    </row>
    <row r="73" spans="1:12" x14ac:dyDescent="0.25">
      <c r="A73" s="4">
        <v>72</v>
      </c>
      <c r="B73" s="5">
        <v>43538</v>
      </c>
      <c r="C73" s="6" t="s">
        <v>23</v>
      </c>
      <c r="D73" s="6" t="s">
        <v>17</v>
      </c>
      <c r="E73" s="7" t="s">
        <v>14</v>
      </c>
      <c r="F73" s="6" t="s">
        <v>28</v>
      </c>
      <c r="G73" s="8">
        <v>12820</v>
      </c>
      <c r="H73" s="7">
        <v>320</v>
      </c>
      <c r="I73" s="4">
        <v>19</v>
      </c>
      <c r="J73" s="9">
        <f t="shared" si="5"/>
        <v>2435.8000000000002</v>
      </c>
      <c r="K73" s="4">
        <f t="shared" si="3"/>
        <v>5</v>
      </c>
      <c r="L73" s="4">
        <f t="shared" si="4"/>
        <v>3</v>
      </c>
    </row>
    <row r="74" spans="1:12" x14ac:dyDescent="0.25">
      <c r="A74" s="4">
        <v>73</v>
      </c>
      <c r="B74" s="5">
        <v>43539</v>
      </c>
      <c r="C74" s="6" t="s">
        <v>12</v>
      </c>
      <c r="D74" s="6" t="s">
        <v>17</v>
      </c>
      <c r="E74" s="7" t="s">
        <v>14</v>
      </c>
      <c r="F74" s="6" t="s">
        <v>22</v>
      </c>
      <c r="G74" s="8">
        <v>60250</v>
      </c>
      <c r="H74" s="7">
        <v>5</v>
      </c>
      <c r="I74" s="4">
        <v>33</v>
      </c>
      <c r="J74" s="9">
        <f t="shared" si="5"/>
        <v>19882.5</v>
      </c>
      <c r="K74" s="4">
        <f t="shared" si="3"/>
        <v>6</v>
      </c>
      <c r="L74" s="4">
        <f t="shared" si="4"/>
        <v>3</v>
      </c>
    </row>
    <row r="75" spans="1:12" x14ac:dyDescent="0.25">
      <c r="A75" s="4">
        <v>74</v>
      </c>
      <c r="B75" s="5">
        <v>43540</v>
      </c>
      <c r="C75" s="6" t="s">
        <v>23</v>
      </c>
      <c r="D75" s="6" t="s">
        <v>34</v>
      </c>
      <c r="E75" s="7" t="s">
        <v>35</v>
      </c>
      <c r="F75" s="6" t="s">
        <v>18</v>
      </c>
      <c r="G75" s="8">
        <v>30386</v>
      </c>
      <c r="H75" s="7">
        <v>11</v>
      </c>
      <c r="I75" s="4">
        <v>13</v>
      </c>
      <c r="J75" s="9">
        <f t="shared" si="5"/>
        <v>3950.1800000000003</v>
      </c>
      <c r="K75" s="4">
        <f t="shared" si="3"/>
        <v>7</v>
      </c>
      <c r="L75" s="4">
        <f t="shared" si="4"/>
        <v>3</v>
      </c>
    </row>
    <row r="76" spans="1:12" x14ac:dyDescent="0.25">
      <c r="A76" s="4">
        <v>75</v>
      </c>
      <c r="B76" s="5">
        <v>43541</v>
      </c>
      <c r="C76" s="6" t="s">
        <v>23</v>
      </c>
      <c r="D76" s="6" t="s">
        <v>20</v>
      </c>
      <c r="E76" s="7" t="s">
        <v>21</v>
      </c>
      <c r="F76" s="6" t="s">
        <v>28</v>
      </c>
      <c r="G76" s="8">
        <v>17303</v>
      </c>
      <c r="H76" s="7">
        <v>390</v>
      </c>
      <c r="I76" s="4">
        <v>19</v>
      </c>
      <c r="J76" s="9">
        <f t="shared" si="5"/>
        <v>3287.57</v>
      </c>
      <c r="K76" s="4">
        <f t="shared" si="3"/>
        <v>1</v>
      </c>
      <c r="L76" s="4">
        <f t="shared" si="4"/>
        <v>3</v>
      </c>
    </row>
    <row r="77" spans="1:12" x14ac:dyDescent="0.25">
      <c r="A77" s="4">
        <v>76</v>
      </c>
      <c r="B77" s="5">
        <v>43542</v>
      </c>
      <c r="C77" s="6" t="s">
        <v>29</v>
      </c>
      <c r="D77" s="6" t="s">
        <v>20</v>
      </c>
      <c r="E77" s="7" t="s">
        <v>21</v>
      </c>
      <c r="F77" s="6" t="s">
        <v>28</v>
      </c>
      <c r="G77" s="8">
        <v>27965</v>
      </c>
      <c r="H77" s="7">
        <v>33</v>
      </c>
      <c r="I77" s="4">
        <v>17</v>
      </c>
      <c r="J77" s="9">
        <f t="shared" si="5"/>
        <v>4754.05</v>
      </c>
      <c r="K77" s="4">
        <f t="shared" si="3"/>
        <v>2</v>
      </c>
      <c r="L77" s="4">
        <f t="shared" si="4"/>
        <v>3</v>
      </c>
    </row>
    <row r="78" spans="1:12" x14ac:dyDescent="0.25">
      <c r="A78" s="4">
        <v>77</v>
      </c>
      <c r="B78" s="5">
        <v>43543</v>
      </c>
      <c r="C78" s="6" t="s">
        <v>29</v>
      </c>
      <c r="D78" s="6" t="s">
        <v>26</v>
      </c>
      <c r="E78" s="7" t="s">
        <v>27</v>
      </c>
      <c r="F78" s="6" t="s">
        <v>28</v>
      </c>
      <c r="G78" s="8">
        <v>76580</v>
      </c>
      <c r="H78" s="7">
        <v>105</v>
      </c>
      <c r="I78" s="4">
        <v>17</v>
      </c>
      <c r="J78" s="9">
        <f t="shared" si="5"/>
        <v>13018.6</v>
      </c>
      <c r="K78" s="4">
        <f t="shared" si="3"/>
        <v>3</v>
      </c>
      <c r="L78" s="4">
        <f t="shared" si="4"/>
        <v>3</v>
      </c>
    </row>
    <row r="79" spans="1:12" x14ac:dyDescent="0.25">
      <c r="A79" s="4">
        <v>78</v>
      </c>
      <c r="B79" s="5">
        <v>43545</v>
      </c>
      <c r="C79" s="6" t="s">
        <v>23</v>
      </c>
      <c r="D79" s="6" t="s">
        <v>36</v>
      </c>
      <c r="E79" s="7" t="s">
        <v>14</v>
      </c>
      <c r="F79" s="6" t="s">
        <v>22</v>
      </c>
      <c r="G79" s="8">
        <v>24144</v>
      </c>
      <c r="H79" s="7">
        <v>6</v>
      </c>
      <c r="I79" s="4">
        <v>27</v>
      </c>
      <c r="J79" s="9">
        <f t="shared" si="5"/>
        <v>6518.88</v>
      </c>
      <c r="K79" s="4">
        <f t="shared" si="3"/>
        <v>5</v>
      </c>
      <c r="L79" s="4">
        <f t="shared" si="4"/>
        <v>3</v>
      </c>
    </row>
    <row r="80" spans="1:12" x14ac:dyDescent="0.25">
      <c r="A80" s="4">
        <v>79</v>
      </c>
      <c r="B80" s="5">
        <v>43546</v>
      </c>
      <c r="C80" s="6" t="s">
        <v>29</v>
      </c>
      <c r="D80" s="6" t="s">
        <v>34</v>
      </c>
      <c r="E80" s="7" t="s">
        <v>35</v>
      </c>
      <c r="F80" s="6" t="s">
        <v>15</v>
      </c>
      <c r="G80" s="8">
        <v>6665</v>
      </c>
      <c r="H80" s="7">
        <v>45</v>
      </c>
      <c r="I80" s="4">
        <v>14</v>
      </c>
      <c r="J80" s="9">
        <f t="shared" si="5"/>
        <v>933.10000000000014</v>
      </c>
      <c r="K80" s="4">
        <f t="shared" si="3"/>
        <v>6</v>
      </c>
      <c r="L80" s="4">
        <f t="shared" si="4"/>
        <v>3</v>
      </c>
    </row>
    <row r="81" spans="1:12" x14ac:dyDescent="0.25">
      <c r="A81" s="4">
        <v>80</v>
      </c>
      <c r="B81" s="5">
        <v>43547</v>
      </c>
      <c r="C81" s="6" t="s">
        <v>16</v>
      </c>
      <c r="D81" s="6" t="s">
        <v>34</v>
      </c>
      <c r="E81" s="7" t="s">
        <v>35</v>
      </c>
      <c r="F81" s="6" t="s">
        <v>28</v>
      </c>
      <c r="G81" s="8">
        <v>26532</v>
      </c>
      <c r="H81" s="7">
        <v>980</v>
      </c>
      <c r="I81" s="4">
        <v>19</v>
      </c>
      <c r="J81" s="9">
        <f t="shared" si="5"/>
        <v>5041.08</v>
      </c>
      <c r="K81" s="4">
        <f t="shared" si="3"/>
        <v>7</v>
      </c>
      <c r="L81" s="4">
        <f t="shared" si="4"/>
        <v>3</v>
      </c>
    </row>
    <row r="82" spans="1:12" x14ac:dyDescent="0.25">
      <c r="A82" s="4">
        <v>81</v>
      </c>
      <c r="B82" s="5">
        <v>43548</v>
      </c>
      <c r="C82" s="6" t="s">
        <v>23</v>
      </c>
      <c r="D82" s="6" t="s">
        <v>34</v>
      </c>
      <c r="E82" s="7" t="s">
        <v>35</v>
      </c>
      <c r="F82" s="6" t="s">
        <v>18</v>
      </c>
      <c r="G82" s="8">
        <v>26903</v>
      </c>
      <c r="H82" s="7">
        <v>20</v>
      </c>
      <c r="I82" s="4">
        <v>13</v>
      </c>
      <c r="J82" s="9">
        <f t="shared" si="5"/>
        <v>3497.3900000000003</v>
      </c>
      <c r="K82" s="4">
        <f t="shared" si="3"/>
        <v>1</v>
      </c>
      <c r="L82" s="4">
        <f t="shared" si="4"/>
        <v>3</v>
      </c>
    </row>
    <row r="83" spans="1:12" x14ac:dyDescent="0.25">
      <c r="A83" s="4">
        <v>82</v>
      </c>
      <c r="B83" s="5">
        <v>43549</v>
      </c>
      <c r="C83" s="6" t="s">
        <v>12</v>
      </c>
      <c r="D83" s="6" t="s">
        <v>34</v>
      </c>
      <c r="E83" s="7" t="s">
        <v>35</v>
      </c>
      <c r="F83" s="6" t="s">
        <v>28</v>
      </c>
      <c r="G83" s="8">
        <v>22740</v>
      </c>
      <c r="H83" s="7">
        <v>589</v>
      </c>
      <c r="I83" s="4">
        <v>19</v>
      </c>
      <c r="J83" s="9">
        <f t="shared" si="5"/>
        <v>4320.6000000000004</v>
      </c>
      <c r="K83" s="4">
        <f t="shared" si="3"/>
        <v>2</v>
      </c>
      <c r="L83" s="4">
        <f t="shared" si="4"/>
        <v>3</v>
      </c>
    </row>
    <row r="84" spans="1:12" x14ac:dyDescent="0.25">
      <c r="A84" s="4">
        <v>83</v>
      </c>
      <c r="B84" s="5">
        <v>43550</v>
      </c>
      <c r="C84" s="6" t="s">
        <v>23</v>
      </c>
      <c r="D84" s="6" t="s">
        <v>24</v>
      </c>
      <c r="E84" s="7" t="s">
        <v>14</v>
      </c>
      <c r="F84" s="6" t="s">
        <v>15</v>
      </c>
      <c r="G84" s="8">
        <v>6866</v>
      </c>
      <c r="H84" s="7">
        <v>11</v>
      </c>
      <c r="I84" s="4">
        <v>14</v>
      </c>
      <c r="J84" s="9">
        <f t="shared" si="5"/>
        <v>961.24000000000012</v>
      </c>
      <c r="K84" s="4">
        <f t="shared" si="3"/>
        <v>3</v>
      </c>
      <c r="L84" s="4">
        <f t="shared" si="4"/>
        <v>3</v>
      </c>
    </row>
    <row r="85" spans="1:12" x14ac:dyDescent="0.25">
      <c r="A85" s="4">
        <v>84</v>
      </c>
      <c r="B85" s="5">
        <v>43552</v>
      </c>
      <c r="C85" s="6" t="s">
        <v>29</v>
      </c>
      <c r="D85" s="6" t="s">
        <v>24</v>
      </c>
      <c r="E85" s="7" t="s">
        <v>14</v>
      </c>
      <c r="F85" s="6" t="s">
        <v>22</v>
      </c>
      <c r="G85" s="8">
        <v>52236</v>
      </c>
      <c r="H85" s="7">
        <v>2</v>
      </c>
      <c r="I85" s="4">
        <v>24</v>
      </c>
      <c r="J85" s="9">
        <f t="shared" si="5"/>
        <v>12536.64</v>
      </c>
      <c r="K85" s="4">
        <f t="shared" si="3"/>
        <v>5</v>
      </c>
      <c r="L85" s="4">
        <f t="shared" si="4"/>
        <v>3</v>
      </c>
    </row>
    <row r="86" spans="1:12" x14ac:dyDescent="0.25">
      <c r="A86" s="4">
        <v>85</v>
      </c>
      <c r="B86" s="5">
        <v>43552</v>
      </c>
      <c r="C86" s="6" t="s">
        <v>23</v>
      </c>
      <c r="D86" s="6" t="s">
        <v>37</v>
      </c>
      <c r="E86" s="7" t="s">
        <v>35</v>
      </c>
      <c r="F86" s="6" t="s">
        <v>25</v>
      </c>
      <c r="G86" s="8">
        <v>39641</v>
      </c>
      <c r="H86" s="7">
        <v>8</v>
      </c>
      <c r="I86" s="4">
        <v>3</v>
      </c>
      <c r="J86" s="9">
        <f t="shared" si="5"/>
        <v>1189.23</v>
      </c>
      <c r="K86" s="4">
        <f t="shared" si="3"/>
        <v>5</v>
      </c>
      <c r="L86" s="4">
        <f t="shared" si="4"/>
        <v>3</v>
      </c>
    </row>
    <row r="87" spans="1:12" x14ac:dyDescent="0.25">
      <c r="A87" s="4">
        <v>86</v>
      </c>
      <c r="B87" s="5">
        <v>43553</v>
      </c>
      <c r="C87" s="6" t="s">
        <v>29</v>
      </c>
      <c r="D87" s="6" t="s">
        <v>37</v>
      </c>
      <c r="E87" s="7" t="s">
        <v>35</v>
      </c>
      <c r="F87" s="6" t="s">
        <v>18</v>
      </c>
      <c r="G87" s="8">
        <v>38612</v>
      </c>
      <c r="H87" s="7">
        <v>19</v>
      </c>
      <c r="I87" s="4">
        <v>13</v>
      </c>
      <c r="J87" s="9">
        <f t="shared" si="5"/>
        <v>5019.5600000000004</v>
      </c>
      <c r="K87" s="4">
        <f t="shared" si="3"/>
        <v>6</v>
      </c>
      <c r="L87" s="4">
        <f t="shared" si="4"/>
        <v>3</v>
      </c>
    </row>
    <row r="88" spans="1:12" x14ac:dyDescent="0.25">
      <c r="A88" s="4">
        <v>87</v>
      </c>
      <c r="B88" s="5">
        <v>43554</v>
      </c>
      <c r="C88" s="6" t="s">
        <v>29</v>
      </c>
      <c r="D88" s="6" t="s">
        <v>37</v>
      </c>
      <c r="E88" s="7" t="s">
        <v>35</v>
      </c>
      <c r="F88" s="6" t="s">
        <v>28</v>
      </c>
      <c r="G88" s="8">
        <v>11286</v>
      </c>
      <c r="H88" s="7">
        <v>75</v>
      </c>
      <c r="I88" s="4">
        <v>17</v>
      </c>
      <c r="J88" s="9">
        <f t="shared" si="5"/>
        <v>1918.6200000000001</v>
      </c>
      <c r="K88" s="4">
        <f t="shared" si="3"/>
        <v>7</v>
      </c>
      <c r="L88" s="4">
        <f t="shared" si="4"/>
        <v>3</v>
      </c>
    </row>
    <row r="89" spans="1:12" x14ac:dyDescent="0.25">
      <c r="A89" s="4">
        <v>88</v>
      </c>
      <c r="B89" s="5">
        <v>43555</v>
      </c>
      <c r="C89" s="6" t="s">
        <v>23</v>
      </c>
      <c r="D89" s="6" t="s">
        <v>24</v>
      </c>
      <c r="E89" s="7" t="s">
        <v>14</v>
      </c>
      <c r="F89" s="6" t="s">
        <v>15</v>
      </c>
      <c r="G89" s="8">
        <v>17010</v>
      </c>
      <c r="H89" s="7">
        <v>53</v>
      </c>
      <c r="I89" s="4">
        <v>14</v>
      </c>
      <c r="J89" s="9">
        <f t="shared" si="5"/>
        <v>2381.4</v>
      </c>
      <c r="K89" s="4">
        <f t="shared" si="3"/>
        <v>1</v>
      </c>
      <c r="L89" s="4">
        <f t="shared" si="4"/>
        <v>3</v>
      </c>
    </row>
    <row r="90" spans="1:12" x14ac:dyDescent="0.25">
      <c r="A90" s="4">
        <v>89</v>
      </c>
      <c r="B90" s="5">
        <v>43556</v>
      </c>
      <c r="C90" s="6" t="s">
        <v>29</v>
      </c>
      <c r="D90" s="6" t="s">
        <v>30</v>
      </c>
      <c r="E90" s="7" t="s">
        <v>27</v>
      </c>
      <c r="F90" s="6" t="s">
        <v>28</v>
      </c>
      <c r="G90" s="8">
        <v>107507</v>
      </c>
      <c r="H90" s="7">
        <v>280</v>
      </c>
      <c r="I90" s="4">
        <v>17</v>
      </c>
      <c r="J90" s="9">
        <f t="shared" si="5"/>
        <v>18276.190000000002</v>
      </c>
      <c r="K90" s="4">
        <f t="shared" si="3"/>
        <v>2</v>
      </c>
      <c r="L90" s="4">
        <f t="shared" si="4"/>
        <v>4</v>
      </c>
    </row>
    <row r="91" spans="1:12" x14ac:dyDescent="0.25">
      <c r="A91" s="4">
        <v>90</v>
      </c>
      <c r="B91" s="5">
        <v>43556</v>
      </c>
      <c r="C91" s="6" t="s">
        <v>23</v>
      </c>
      <c r="D91" s="6" t="s">
        <v>31</v>
      </c>
      <c r="E91" s="7" t="s">
        <v>32</v>
      </c>
      <c r="F91" s="6" t="s">
        <v>28</v>
      </c>
      <c r="G91" s="8">
        <v>18440</v>
      </c>
      <c r="H91" s="7">
        <v>229</v>
      </c>
      <c r="I91" s="4">
        <v>19</v>
      </c>
      <c r="J91" s="9">
        <f t="shared" si="5"/>
        <v>3503.6</v>
      </c>
      <c r="K91" s="4">
        <f t="shared" si="3"/>
        <v>2</v>
      </c>
      <c r="L91" s="4">
        <f t="shared" si="4"/>
        <v>4</v>
      </c>
    </row>
    <row r="92" spans="1:12" x14ac:dyDescent="0.25">
      <c r="A92" s="4">
        <v>91</v>
      </c>
      <c r="B92" s="5">
        <v>43557</v>
      </c>
      <c r="C92" s="6" t="s">
        <v>23</v>
      </c>
      <c r="D92" s="6" t="s">
        <v>20</v>
      </c>
      <c r="E92" s="7" t="s">
        <v>21</v>
      </c>
      <c r="F92" s="6" t="s">
        <v>18</v>
      </c>
      <c r="G92" s="8">
        <v>51126</v>
      </c>
      <c r="H92" s="7">
        <v>16</v>
      </c>
      <c r="I92" s="4">
        <v>13</v>
      </c>
      <c r="J92" s="9">
        <f t="shared" si="5"/>
        <v>6646.38</v>
      </c>
      <c r="K92" s="4">
        <f t="shared" si="3"/>
        <v>3</v>
      </c>
      <c r="L92" s="4">
        <f t="shared" si="4"/>
        <v>4</v>
      </c>
    </row>
    <row r="93" spans="1:12" x14ac:dyDescent="0.25">
      <c r="A93" s="4">
        <v>92</v>
      </c>
      <c r="B93" s="5">
        <v>43557</v>
      </c>
      <c r="C93" s="6" t="s">
        <v>23</v>
      </c>
      <c r="D93" s="6" t="s">
        <v>34</v>
      </c>
      <c r="E93" s="7" t="s">
        <v>35</v>
      </c>
      <c r="F93" s="6" t="s">
        <v>28</v>
      </c>
      <c r="G93" s="8">
        <v>38819</v>
      </c>
      <c r="H93" s="7">
        <v>1138</v>
      </c>
      <c r="I93" s="4">
        <v>19</v>
      </c>
      <c r="J93" s="9">
        <f t="shared" si="5"/>
        <v>7375.61</v>
      </c>
      <c r="K93" s="4">
        <f t="shared" si="3"/>
        <v>3</v>
      </c>
      <c r="L93" s="4">
        <f t="shared" si="4"/>
        <v>4</v>
      </c>
    </row>
    <row r="94" spans="1:12" x14ac:dyDescent="0.25">
      <c r="A94" s="4">
        <v>93</v>
      </c>
      <c r="B94" s="5">
        <v>43559</v>
      </c>
      <c r="C94" s="6" t="s">
        <v>23</v>
      </c>
      <c r="D94" s="6" t="s">
        <v>20</v>
      </c>
      <c r="E94" s="7" t="s">
        <v>21</v>
      </c>
      <c r="F94" s="6" t="s">
        <v>18</v>
      </c>
      <c r="G94" s="8">
        <v>49629</v>
      </c>
      <c r="H94" s="7">
        <v>16</v>
      </c>
      <c r="I94" s="4">
        <v>13</v>
      </c>
      <c r="J94" s="9">
        <f t="shared" si="5"/>
        <v>6451.77</v>
      </c>
      <c r="K94" s="4">
        <f t="shared" si="3"/>
        <v>5</v>
      </c>
      <c r="L94" s="4">
        <f t="shared" si="4"/>
        <v>4</v>
      </c>
    </row>
    <row r="95" spans="1:12" x14ac:dyDescent="0.25">
      <c r="A95" s="4">
        <v>94</v>
      </c>
      <c r="B95" s="5">
        <v>43559</v>
      </c>
      <c r="C95" s="6" t="s">
        <v>16</v>
      </c>
      <c r="D95" s="6" t="s">
        <v>26</v>
      </c>
      <c r="E95" s="7" t="s">
        <v>27</v>
      </c>
      <c r="F95" s="6" t="s">
        <v>15</v>
      </c>
      <c r="G95" s="8">
        <v>24048</v>
      </c>
      <c r="H95" s="7">
        <v>31</v>
      </c>
      <c r="I95" s="4">
        <v>17</v>
      </c>
      <c r="J95" s="9">
        <f t="shared" si="5"/>
        <v>4088.1600000000003</v>
      </c>
      <c r="K95" s="4">
        <f t="shared" si="3"/>
        <v>5</v>
      </c>
      <c r="L95" s="4">
        <f t="shared" si="4"/>
        <v>4</v>
      </c>
    </row>
    <row r="96" spans="1:12" x14ac:dyDescent="0.25">
      <c r="A96" s="4">
        <v>95</v>
      </c>
      <c r="B96" s="5">
        <v>43559</v>
      </c>
      <c r="C96" s="6" t="s">
        <v>29</v>
      </c>
      <c r="D96" s="6" t="s">
        <v>30</v>
      </c>
      <c r="E96" s="7" t="s">
        <v>27</v>
      </c>
      <c r="F96" s="6" t="s">
        <v>15</v>
      </c>
      <c r="G96" s="8">
        <v>12677</v>
      </c>
      <c r="H96" s="7">
        <v>33</v>
      </c>
      <c r="I96" s="4">
        <v>14</v>
      </c>
      <c r="J96" s="9">
        <f t="shared" si="5"/>
        <v>1774.7800000000002</v>
      </c>
      <c r="K96" s="4">
        <f t="shared" si="3"/>
        <v>5</v>
      </c>
      <c r="L96" s="4">
        <f t="shared" si="4"/>
        <v>4</v>
      </c>
    </row>
    <row r="97" spans="1:12" x14ac:dyDescent="0.25">
      <c r="A97" s="4">
        <v>96</v>
      </c>
      <c r="B97" s="5">
        <v>43560</v>
      </c>
      <c r="C97" s="6" t="s">
        <v>23</v>
      </c>
      <c r="D97" s="6" t="s">
        <v>17</v>
      </c>
      <c r="E97" s="7" t="s">
        <v>14</v>
      </c>
      <c r="F97" s="6" t="s">
        <v>18</v>
      </c>
      <c r="G97" s="8">
        <v>37997</v>
      </c>
      <c r="H97" s="7">
        <v>13</v>
      </c>
      <c r="I97" s="4">
        <v>13</v>
      </c>
      <c r="J97" s="9">
        <f t="shared" si="5"/>
        <v>4939.6100000000006</v>
      </c>
      <c r="K97" s="4">
        <f t="shared" si="3"/>
        <v>6</v>
      </c>
      <c r="L97" s="4">
        <f t="shared" si="4"/>
        <v>4</v>
      </c>
    </row>
    <row r="98" spans="1:12" x14ac:dyDescent="0.25">
      <c r="A98" s="4">
        <v>97</v>
      </c>
      <c r="B98" s="5">
        <v>43562</v>
      </c>
      <c r="C98" s="6" t="s">
        <v>23</v>
      </c>
      <c r="D98" s="6" t="s">
        <v>34</v>
      </c>
      <c r="E98" s="7" t="s">
        <v>35</v>
      </c>
      <c r="F98" s="6" t="s">
        <v>18</v>
      </c>
      <c r="G98" s="8">
        <v>31845</v>
      </c>
      <c r="H98" s="7">
        <v>18</v>
      </c>
      <c r="I98" s="4">
        <v>13</v>
      </c>
      <c r="J98" s="9">
        <f t="shared" si="5"/>
        <v>4139.8500000000004</v>
      </c>
      <c r="K98" s="4">
        <f t="shared" si="3"/>
        <v>1</v>
      </c>
      <c r="L98" s="4">
        <f t="shared" si="4"/>
        <v>4</v>
      </c>
    </row>
    <row r="99" spans="1:12" x14ac:dyDescent="0.25">
      <c r="A99" s="4">
        <v>98</v>
      </c>
      <c r="B99" s="5">
        <v>43562</v>
      </c>
      <c r="C99" s="6" t="s">
        <v>23</v>
      </c>
      <c r="D99" s="6" t="s">
        <v>34</v>
      </c>
      <c r="E99" s="7" t="s">
        <v>35</v>
      </c>
      <c r="F99" s="6" t="s">
        <v>15</v>
      </c>
      <c r="G99" s="8">
        <v>7051</v>
      </c>
      <c r="H99" s="7">
        <v>59</v>
      </c>
      <c r="I99" s="4">
        <v>14</v>
      </c>
      <c r="J99" s="9">
        <f t="shared" si="5"/>
        <v>987.1400000000001</v>
      </c>
      <c r="K99" s="4">
        <f t="shared" si="3"/>
        <v>1</v>
      </c>
      <c r="L99" s="4">
        <f t="shared" si="4"/>
        <v>4</v>
      </c>
    </row>
    <row r="100" spans="1:12" x14ac:dyDescent="0.25">
      <c r="A100" s="4">
        <v>99</v>
      </c>
      <c r="B100" s="5">
        <v>43562</v>
      </c>
      <c r="C100" s="6" t="s">
        <v>12</v>
      </c>
      <c r="D100" s="6" t="s">
        <v>34</v>
      </c>
      <c r="E100" s="7" t="s">
        <v>35</v>
      </c>
      <c r="F100" s="6" t="s">
        <v>28</v>
      </c>
      <c r="G100" s="8">
        <v>12261</v>
      </c>
      <c r="H100" s="7">
        <v>373</v>
      </c>
      <c r="I100" s="4">
        <v>19</v>
      </c>
      <c r="J100" s="9">
        <f t="shared" si="5"/>
        <v>2329.59</v>
      </c>
      <c r="K100" s="4">
        <f t="shared" si="3"/>
        <v>1</v>
      </c>
      <c r="L100" s="4">
        <f t="shared" si="4"/>
        <v>4</v>
      </c>
    </row>
    <row r="101" spans="1:12" x14ac:dyDescent="0.25">
      <c r="A101" s="4">
        <v>100</v>
      </c>
      <c r="B101" s="5">
        <v>43563</v>
      </c>
      <c r="C101" s="6" t="s">
        <v>23</v>
      </c>
      <c r="D101" s="6" t="s">
        <v>31</v>
      </c>
      <c r="E101" s="7" t="s">
        <v>32</v>
      </c>
      <c r="F101" s="6" t="s">
        <v>15</v>
      </c>
      <c r="G101" s="8">
        <v>19113</v>
      </c>
      <c r="H101" s="7">
        <v>57</v>
      </c>
      <c r="I101" s="4">
        <v>14</v>
      </c>
      <c r="J101" s="9">
        <f t="shared" si="5"/>
        <v>2675.82</v>
      </c>
      <c r="K101" s="4">
        <f t="shared" si="3"/>
        <v>2</v>
      </c>
      <c r="L101" s="4">
        <f t="shared" si="4"/>
        <v>4</v>
      </c>
    </row>
    <row r="102" spans="1:12" x14ac:dyDescent="0.25">
      <c r="A102" s="4">
        <v>101</v>
      </c>
      <c r="B102" s="5">
        <v>43563</v>
      </c>
      <c r="C102" s="6" t="s">
        <v>23</v>
      </c>
      <c r="D102" s="6" t="s">
        <v>13</v>
      </c>
      <c r="E102" s="7" t="s">
        <v>14</v>
      </c>
      <c r="F102" s="6" t="s">
        <v>18</v>
      </c>
      <c r="G102" s="8">
        <v>34088</v>
      </c>
      <c r="H102" s="7">
        <v>8</v>
      </c>
      <c r="I102" s="4">
        <v>13</v>
      </c>
      <c r="J102" s="9">
        <f t="shared" si="5"/>
        <v>4431.4400000000005</v>
      </c>
      <c r="K102" s="4">
        <f t="shared" si="3"/>
        <v>2</v>
      </c>
      <c r="L102" s="4">
        <f t="shared" si="4"/>
        <v>4</v>
      </c>
    </row>
    <row r="103" spans="1:12" x14ac:dyDescent="0.25">
      <c r="A103" s="4">
        <v>102</v>
      </c>
      <c r="B103" s="5">
        <v>43564</v>
      </c>
      <c r="C103" s="6" t="s">
        <v>19</v>
      </c>
      <c r="D103" s="6" t="s">
        <v>17</v>
      </c>
      <c r="E103" s="7" t="s">
        <v>14</v>
      </c>
      <c r="F103" s="6" t="s">
        <v>15</v>
      </c>
      <c r="G103" s="8">
        <v>17221</v>
      </c>
      <c r="H103" s="7">
        <v>15</v>
      </c>
      <c r="I103" s="4">
        <v>15</v>
      </c>
      <c r="J103" s="9">
        <f t="shared" si="5"/>
        <v>2583.15</v>
      </c>
      <c r="K103" s="4">
        <f t="shared" si="3"/>
        <v>3</v>
      </c>
      <c r="L103" s="4">
        <f t="shared" si="4"/>
        <v>4</v>
      </c>
    </row>
    <row r="104" spans="1:12" x14ac:dyDescent="0.25">
      <c r="A104" s="4">
        <v>103</v>
      </c>
      <c r="B104" s="5">
        <v>43564</v>
      </c>
      <c r="C104" s="6" t="s">
        <v>23</v>
      </c>
      <c r="D104" s="6" t="s">
        <v>36</v>
      </c>
      <c r="E104" s="7" t="s">
        <v>14</v>
      </c>
      <c r="F104" s="6" t="s">
        <v>28</v>
      </c>
      <c r="G104" s="8">
        <v>26478</v>
      </c>
      <c r="H104" s="7">
        <v>510</v>
      </c>
      <c r="I104" s="4">
        <v>19</v>
      </c>
      <c r="J104" s="9">
        <f t="shared" si="5"/>
        <v>5030.82</v>
      </c>
      <c r="K104" s="4">
        <f t="shared" si="3"/>
        <v>3</v>
      </c>
      <c r="L104" s="4">
        <f t="shared" si="4"/>
        <v>4</v>
      </c>
    </row>
    <row r="105" spans="1:12" x14ac:dyDescent="0.25">
      <c r="A105" s="4">
        <v>104</v>
      </c>
      <c r="B105" s="5">
        <v>43567</v>
      </c>
      <c r="C105" s="6" t="s">
        <v>29</v>
      </c>
      <c r="D105" s="6" t="s">
        <v>37</v>
      </c>
      <c r="E105" s="7" t="s">
        <v>35</v>
      </c>
      <c r="F105" s="6" t="s">
        <v>22</v>
      </c>
      <c r="G105" s="8">
        <v>77717</v>
      </c>
      <c r="H105" s="7">
        <v>7</v>
      </c>
      <c r="I105" s="4">
        <v>24</v>
      </c>
      <c r="J105" s="9">
        <f t="shared" si="5"/>
        <v>18652.079999999998</v>
      </c>
      <c r="K105" s="4">
        <f t="shared" si="3"/>
        <v>6</v>
      </c>
      <c r="L105" s="4">
        <f t="shared" si="4"/>
        <v>4</v>
      </c>
    </row>
    <row r="106" spans="1:12" x14ac:dyDescent="0.25">
      <c r="A106" s="4">
        <v>105</v>
      </c>
      <c r="B106" s="5">
        <v>43567</v>
      </c>
      <c r="C106" s="6" t="s">
        <v>29</v>
      </c>
      <c r="D106" s="6" t="s">
        <v>33</v>
      </c>
      <c r="E106" s="7" t="s">
        <v>32</v>
      </c>
      <c r="F106" s="6" t="s">
        <v>22</v>
      </c>
      <c r="G106" s="8">
        <v>21231</v>
      </c>
      <c r="H106" s="7">
        <v>4</v>
      </c>
      <c r="I106" s="4">
        <v>24</v>
      </c>
      <c r="J106" s="9">
        <f t="shared" si="5"/>
        <v>5095.4399999999996</v>
      </c>
      <c r="K106" s="4">
        <f t="shared" si="3"/>
        <v>6</v>
      </c>
      <c r="L106" s="4">
        <f t="shared" si="4"/>
        <v>4</v>
      </c>
    </row>
    <row r="107" spans="1:12" x14ac:dyDescent="0.25">
      <c r="A107" s="4">
        <v>106</v>
      </c>
      <c r="B107" s="5">
        <v>43567</v>
      </c>
      <c r="C107" s="6" t="s">
        <v>16</v>
      </c>
      <c r="D107" s="6" t="s">
        <v>31</v>
      </c>
      <c r="E107" s="7" t="s">
        <v>32</v>
      </c>
      <c r="F107" s="6" t="s">
        <v>18</v>
      </c>
      <c r="G107" s="8">
        <v>42684</v>
      </c>
      <c r="H107" s="7">
        <v>11</v>
      </c>
      <c r="I107" s="4">
        <v>14</v>
      </c>
      <c r="J107" s="9">
        <f t="shared" si="5"/>
        <v>5975.76</v>
      </c>
      <c r="K107" s="4">
        <f t="shared" si="3"/>
        <v>6</v>
      </c>
      <c r="L107" s="4">
        <f t="shared" si="4"/>
        <v>4</v>
      </c>
    </row>
    <row r="108" spans="1:12" x14ac:dyDescent="0.25">
      <c r="A108" s="4">
        <v>107</v>
      </c>
      <c r="B108" s="5">
        <v>43568</v>
      </c>
      <c r="C108" s="6" t="s">
        <v>29</v>
      </c>
      <c r="D108" s="6" t="s">
        <v>37</v>
      </c>
      <c r="E108" s="7" t="s">
        <v>35</v>
      </c>
      <c r="F108" s="6" t="s">
        <v>28</v>
      </c>
      <c r="G108" s="8">
        <v>24620</v>
      </c>
      <c r="H108" s="7">
        <v>70</v>
      </c>
      <c r="I108" s="4">
        <v>17</v>
      </c>
      <c r="J108" s="9">
        <f t="shared" si="5"/>
        <v>4185.4000000000005</v>
      </c>
      <c r="K108" s="4">
        <f t="shared" si="3"/>
        <v>7</v>
      </c>
      <c r="L108" s="4">
        <f t="shared" si="4"/>
        <v>4</v>
      </c>
    </row>
    <row r="109" spans="1:12" x14ac:dyDescent="0.25">
      <c r="A109" s="4">
        <v>108</v>
      </c>
      <c r="B109" s="5">
        <v>43570</v>
      </c>
      <c r="C109" s="6" t="s">
        <v>23</v>
      </c>
      <c r="D109" s="6" t="s">
        <v>37</v>
      </c>
      <c r="E109" s="7" t="s">
        <v>35</v>
      </c>
      <c r="F109" s="6" t="s">
        <v>28</v>
      </c>
      <c r="G109" s="8">
        <v>8444</v>
      </c>
      <c r="H109" s="7">
        <v>245</v>
      </c>
      <c r="I109" s="4">
        <v>19</v>
      </c>
      <c r="J109" s="9">
        <f t="shared" si="5"/>
        <v>1604.3600000000001</v>
      </c>
      <c r="K109" s="4">
        <f t="shared" si="3"/>
        <v>2</v>
      </c>
      <c r="L109" s="4">
        <f t="shared" si="4"/>
        <v>4</v>
      </c>
    </row>
    <row r="110" spans="1:12" x14ac:dyDescent="0.25">
      <c r="A110" s="4">
        <v>109</v>
      </c>
      <c r="B110" s="5">
        <v>43570</v>
      </c>
      <c r="C110" s="6" t="s">
        <v>29</v>
      </c>
      <c r="D110" s="6" t="s">
        <v>24</v>
      </c>
      <c r="E110" s="7" t="s">
        <v>14</v>
      </c>
      <c r="F110" s="6" t="s">
        <v>28</v>
      </c>
      <c r="G110" s="8">
        <v>11868</v>
      </c>
      <c r="H110" s="7">
        <v>70</v>
      </c>
      <c r="I110" s="4">
        <v>17</v>
      </c>
      <c r="J110" s="9">
        <f t="shared" si="5"/>
        <v>2017.5600000000002</v>
      </c>
      <c r="K110" s="4">
        <f t="shared" si="3"/>
        <v>2</v>
      </c>
      <c r="L110" s="4">
        <f t="shared" si="4"/>
        <v>4</v>
      </c>
    </row>
    <row r="111" spans="1:12" x14ac:dyDescent="0.25">
      <c r="A111" s="4">
        <v>110</v>
      </c>
      <c r="B111" s="5">
        <v>43571</v>
      </c>
      <c r="C111" s="6" t="s">
        <v>23</v>
      </c>
      <c r="D111" s="6" t="s">
        <v>30</v>
      </c>
      <c r="E111" s="7" t="s">
        <v>27</v>
      </c>
      <c r="F111" s="6" t="s">
        <v>28</v>
      </c>
      <c r="G111" s="8">
        <v>13948</v>
      </c>
      <c r="H111" s="7">
        <v>673</v>
      </c>
      <c r="I111" s="4">
        <v>19</v>
      </c>
      <c r="J111" s="9">
        <f t="shared" si="5"/>
        <v>2650.12</v>
      </c>
      <c r="K111" s="4">
        <f t="shared" si="3"/>
        <v>3</v>
      </c>
      <c r="L111" s="4">
        <f t="shared" si="4"/>
        <v>4</v>
      </c>
    </row>
    <row r="112" spans="1:12" x14ac:dyDescent="0.25">
      <c r="A112" s="4">
        <v>111</v>
      </c>
      <c r="B112" s="5">
        <v>43571</v>
      </c>
      <c r="C112" s="6" t="s">
        <v>29</v>
      </c>
      <c r="D112" s="6" t="s">
        <v>24</v>
      </c>
      <c r="E112" s="7" t="s">
        <v>14</v>
      </c>
      <c r="F112" s="6" t="s">
        <v>15</v>
      </c>
      <c r="G112" s="8">
        <v>27921</v>
      </c>
      <c r="H112" s="7">
        <v>60</v>
      </c>
      <c r="I112" s="4">
        <v>14</v>
      </c>
      <c r="J112" s="9">
        <f t="shared" si="5"/>
        <v>3908.9400000000005</v>
      </c>
      <c r="K112" s="4">
        <f t="shared" si="3"/>
        <v>3</v>
      </c>
      <c r="L112" s="4">
        <f t="shared" si="4"/>
        <v>4</v>
      </c>
    </row>
    <row r="113" spans="1:12" x14ac:dyDescent="0.25">
      <c r="A113" s="4">
        <v>112</v>
      </c>
      <c r="B113" s="5">
        <v>43575</v>
      </c>
      <c r="C113" s="6" t="s">
        <v>23</v>
      </c>
      <c r="D113" s="6" t="s">
        <v>24</v>
      </c>
      <c r="E113" s="7" t="s">
        <v>14</v>
      </c>
      <c r="F113" s="6" t="s">
        <v>18</v>
      </c>
      <c r="G113" s="8">
        <v>50420</v>
      </c>
      <c r="H113" s="7">
        <v>20</v>
      </c>
      <c r="I113" s="4">
        <v>13</v>
      </c>
      <c r="J113" s="9">
        <f t="shared" si="5"/>
        <v>6554.6</v>
      </c>
      <c r="K113" s="4">
        <f t="shared" si="3"/>
        <v>7</v>
      </c>
      <c r="L113" s="4">
        <f t="shared" si="4"/>
        <v>4</v>
      </c>
    </row>
    <row r="114" spans="1:12" x14ac:dyDescent="0.25">
      <c r="A114" s="4">
        <v>113</v>
      </c>
      <c r="B114" s="5">
        <v>43575</v>
      </c>
      <c r="C114" s="6" t="s">
        <v>29</v>
      </c>
      <c r="D114" s="6" t="s">
        <v>37</v>
      </c>
      <c r="E114" s="7" t="s">
        <v>35</v>
      </c>
      <c r="F114" s="6" t="s">
        <v>25</v>
      </c>
      <c r="G114" s="8">
        <v>69368</v>
      </c>
      <c r="H114" s="7">
        <v>9</v>
      </c>
      <c r="I114" s="4">
        <v>3</v>
      </c>
      <c r="J114" s="9">
        <f t="shared" si="5"/>
        <v>2081.04</v>
      </c>
      <c r="K114" s="4">
        <f t="shared" si="3"/>
        <v>7</v>
      </c>
      <c r="L114" s="4">
        <f t="shared" si="4"/>
        <v>4</v>
      </c>
    </row>
    <row r="115" spans="1:12" x14ac:dyDescent="0.25">
      <c r="A115" s="4">
        <v>114</v>
      </c>
      <c r="B115" s="5">
        <v>43575</v>
      </c>
      <c r="C115" s="6" t="s">
        <v>23</v>
      </c>
      <c r="D115" s="6" t="s">
        <v>17</v>
      </c>
      <c r="E115" s="7" t="s">
        <v>14</v>
      </c>
      <c r="F115" s="6" t="s">
        <v>15</v>
      </c>
      <c r="G115" s="8">
        <v>28472</v>
      </c>
      <c r="H115" s="7">
        <v>52</v>
      </c>
      <c r="I115" s="4">
        <v>14</v>
      </c>
      <c r="J115" s="9">
        <f t="shared" si="5"/>
        <v>3986.0800000000004</v>
      </c>
      <c r="K115" s="4">
        <f t="shared" si="3"/>
        <v>7</v>
      </c>
      <c r="L115" s="4">
        <f t="shared" si="4"/>
        <v>4</v>
      </c>
    </row>
    <row r="116" spans="1:12" x14ac:dyDescent="0.25">
      <c r="A116" s="4">
        <v>115</v>
      </c>
      <c r="B116" s="5">
        <v>43576</v>
      </c>
      <c r="C116" s="6" t="s">
        <v>12</v>
      </c>
      <c r="D116" s="6" t="s">
        <v>17</v>
      </c>
      <c r="E116" s="7" t="s">
        <v>14</v>
      </c>
      <c r="F116" s="6" t="s">
        <v>28</v>
      </c>
      <c r="G116" s="8">
        <v>17960</v>
      </c>
      <c r="H116" s="7">
        <v>598</v>
      </c>
      <c r="I116" s="4">
        <v>19</v>
      </c>
      <c r="J116" s="9">
        <f t="shared" si="5"/>
        <v>3412.4</v>
      </c>
      <c r="K116" s="4">
        <f t="shared" si="3"/>
        <v>1</v>
      </c>
      <c r="L116" s="4">
        <f t="shared" si="4"/>
        <v>4</v>
      </c>
    </row>
    <row r="117" spans="1:12" x14ac:dyDescent="0.25">
      <c r="A117" s="4">
        <v>116</v>
      </c>
      <c r="B117" s="5">
        <v>43577</v>
      </c>
      <c r="C117" s="6" t="s">
        <v>16</v>
      </c>
      <c r="D117" s="6" t="s">
        <v>34</v>
      </c>
      <c r="E117" s="7" t="s">
        <v>35</v>
      </c>
      <c r="F117" s="6" t="s">
        <v>22</v>
      </c>
      <c r="G117" s="8">
        <v>93773</v>
      </c>
      <c r="H117" s="7">
        <v>7</v>
      </c>
      <c r="I117" s="4">
        <v>22</v>
      </c>
      <c r="J117" s="9">
        <f t="shared" si="5"/>
        <v>20630.060000000001</v>
      </c>
      <c r="K117" s="4">
        <f t="shared" si="3"/>
        <v>2</v>
      </c>
      <c r="L117" s="4">
        <f t="shared" si="4"/>
        <v>4</v>
      </c>
    </row>
    <row r="118" spans="1:12" x14ac:dyDescent="0.25">
      <c r="A118" s="4">
        <v>117</v>
      </c>
      <c r="B118" s="5">
        <v>43577</v>
      </c>
      <c r="C118" s="6" t="s">
        <v>23</v>
      </c>
      <c r="D118" s="6" t="s">
        <v>24</v>
      </c>
      <c r="E118" s="7" t="s">
        <v>14</v>
      </c>
      <c r="F118" s="6" t="s">
        <v>15</v>
      </c>
      <c r="G118" s="8">
        <v>20008</v>
      </c>
      <c r="H118" s="7">
        <v>29</v>
      </c>
      <c r="I118" s="4">
        <v>14</v>
      </c>
      <c r="J118" s="9">
        <f t="shared" si="5"/>
        <v>2801.1200000000003</v>
      </c>
      <c r="K118" s="4">
        <f t="shared" si="3"/>
        <v>2</v>
      </c>
      <c r="L118" s="4">
        <f t="shared" si="4"/>
        <v>4</v>
      </c>
    </row>
    <row r="119" spans="1:12" x14ac:dyDescent="0.25">
      <c r="A119" s="4">
        <v>118</v>
      </c>
      <c r="B119" s="5">
        <v>43578</v>
      </c>
      <c r="C119" s="6" t="s">
        <v>29</v>
      </c>
      <c r="D119" s="6" t="s">
        <v>33</v>
      </c>
      <c r="E119" s="7" t="s">
        <v>32</v>
      </c>
      <c r="F119" s="6" t="s">
        <v>28</v>
      </c>
      <c r="G119" s="8">
        <v>25090</v>
      </c>
      <c r="H119" s="7">
        <v>253</v>
      </c>
      <c r="I119" s="4">
        <v>17</v>
      </c>
      <c r="J119" s="9">
        <f t="shared" si="5"/>
        <v>4265.3</v>
      </c>
      <c r="K119" s="4">
        <f t="shared" si="3"/>
        <v>3</v>
      </c>
      <c r="L119" s="4">
        <f t="shared" si="4"/>
        <v>4</v>
      </c>
    </row>
    <row r="120" spans="1:12" x14ac:dyDescent="0.25">
      <c r="A120" s="4">
        <v>119</v>
      </c>
      <c r="B120" s="5">
        <v>43578</v>
      </c>
      <c r="C120" s="6" t="s">
        <v>23</v>
      </c>
      <c r="D120" s="6" t="s">
        <v>36</v>
      </c>
      <c r="E120" s="7" t="s">
        <v>14</v>
      </c>
      <c r="F120" s="6" t="s">
        <v>25</v>
      </c>
      <c r="G120" s="8">
        <v>62482</v>
      </c>
      <c r="H120" s="7">
        <v>10</v>
      </c>
      <c r="I120" s="4">
        <v>3</v>
      </c>
      <c r="J120" s="9">
        <f t="shared" si="5"/>
        <v>1874.46</v>
      </c>
      <c r="K120" s="4">
        <f t="shared" si="3"/>
        <v>3</v>
      </c>
      <c r="L120" s="4">
        <f t="shared" si="4"/>
        <v>4</v>
      </c>
    </row>
    <row r="121" spans="1:12" x14ac:dyDescent="0.25">
      <c r="A121" s="4">
        <v>120</v>
      </c>
      <c r="B121" s="5">
        <v>43578</v>
      </c>
      <c r="C121" s="6" t="s">
        <v>29</v>
      </c>
      <c r="D121" s="6" t="s">
        <v>13</v>
      </c>
      <c r="E121" s="7" t="s">
        <v>14</v>
      </c>
      <c r="F121" s="6" t="s">
        <v>18</v>
      </c>
      <c r="G121" s="8">
        <v>38480</v>
      </c>
      <c r="H121" s="7">
        <v>9</v>
      </c>
      <c r="I121" s="4">
        <v>13</v>
      </c>
      <c r="J121" s="9">
        <f t="shared" si="5"/>
        <v>5002.4000000000005</v>
      </c>
      <c r="K121" s="4">
        <f t="shared" si="3"/>
        <v>3</v>
      </c>
      <c r="L121" s="4">
        <f t="shared" si="4"/>
        <v>4</v>
      </c>
    </row>
    <row r="122" spans="1:12" x14ac:dyDescent="0.25">
      <c r="A122" s="4">
        <v>121</v>
      </c>
      <c r="B122" s="5">
        <v>43580</v>
      </c>
      <c r="C122" s="6" t="s">
        <v>12</v>
      </c>
      <c r="D122" s="6" t="s">
        <v>17</v>
      </c>
      <c r="E122" s="7" t="s">
        <v>14</v>
      </c>
      <c r="F122" s="6" t="s">
        <v>28</v>
      </c>
      <c r="G122" s="8">
        <v>26826</v>
      </c>
      <c r="H122" s="7">
        <v>983</v>
      </c>
      <c r="I122" s="4">
        <v>19</v>
      </c>
      <c r="J122" s="9">
        <f t="shared" si="5"/>
        <v>5096.9400000000005</v>
      </c>
      <c r="K122" s="4">
        <f t="shared" si="3"/>
        <v>5</v>
      </c>
      <c r="L122" s="4">
        <f t="shared" si="4"/>
        <v>4</v>
      </c>
    </row>
    <row r="123" spans="1:12" x14ac:dyDescent="0.25">
      <c r="A123" s="4">
        <v>122</v>
      </c>
      <c r="B123" s="5">
        <v>43582</v>
      </c>
      <c r="C123" s="6" t="s">
        <v>23</v>
      </c>
      <c r="D123" s="6" t="s">
        <v>20</v>
      </c>
      <c r="E123" s="7" t="s">
        <v>21</v>
      </c>
      <c r="F123" s="6" t="s">
        <v>15</v>
      </c>
      <c r="G123" s="8">
        <v>8572</v>
      </c>
      <c r="H123" s="7">
        <v>21</v>
      </c>
      <c r="I123" s="4">
        <v>14</v>
      </c>
      <c r="J123" s="9">
        <f t="shared" si="5"/>
        <v>1200.0800000000002</v>
      </c>
      <c r="K123" s="4">
        <f t="shared" si="3"/>
        <v>7</v>
      </c>
      <c r="L123" s="4">
        <f t="shared" si="4"/>
        <v>4</v>
      </c>
    </row>
    <row r="124" spans="1:12" x14ac:dyDescent="0.25">
      <c r="A124" s="4">
        <v>123</v>
      </c>
      <c r="B124" s="5">
        <v>43584</v>
      </c>
      <c r="C124" s="6" t="s">
        <v>23</v>
      </c>
      <c r="D124" s="6" t="s">
        <v>26</v>
      </c>
      <c r="E124" s="7" t="s">
        <v>27</v>
      </c>
      <c r="F124" s="6" t="s">
        <v>28</v>
      </c>
      <c r="G124" s="8">
        <v>21598</v>
      </c>
      <c r="H124" s="7">
        <v>270</v>
      </c>
      <c r="I124" s="4">
        <v>19</v>
      </c>
      <c r="J124" s="9">
        <f t="shared" si="5"/>
        <v>4103.62</v>
      </c>
      <c r="K124" s="4">
        <f t="shared" si="3"/>
        <v>2</v>
      </c>
      <c r="L124" s="4">
        <f t="shared" si="4"/>
        <v>4</v>
      </c>
    </row>
    <row r="125" spans="1:12" x14ac:dyDescent="0.25">
      <c r="A125" s="4">
        <v>124</v>
      </c>
      <c r="B125" s="5">
        <v>43584</v>
      </c>
      <c r="C125" s="6" t="s">
        <v>23</v>
      </c>
      <c r="D125" s="6" t="s">
        <v>34</v>
      </c>
      <c r="E125" s="7" t="s">
        <v>35</v>
      </c>
      <c r="F125" s="6" t="s">
        <v>15</v>
      </c>
      <c r="G125" s="8">
        <v>21073</v>
      </c>
      <c r="H125" s="7">
        <v>30</v>
      </c>
      <c r="I125" s="4">
        <v>14</v>
      </c>
      <c r="J125" s="9">
        <f t="shared" si="5"/>
        <v>2950.2200000000003</v>
      </c>
      <c r="K125" s="4">
        <f t="shared" si="3"/>
        <v>2</v>
      </c>
      <c r="L125" s="4">
        <f t="shared" si="4"/>
        <v>4</v>
      </c>
    </row>
    <row r="126" spans="1:12" x14ac:dyDescent="0.25">
      <c r="A126" s="4">
        <v>125</v>
      </c>
      <c r="B126" s="5">
        <v>43585</v>
      </c>
      <c r="C126" s="6" t="s">
        <v>23</v>
      </c>
      <c r="D126" s="6" t="s">
        <v>31</v>
      </c>
      <c r="E126" s="7" t="s">
        <v>32</v>
      </c>
      <c r="F126" s="6" t="s">
        <v>18</v>
      </c>
      <c r="G126" s="8">
        <v>40390</v>
      </c>
      <c r="H126" s="7">
        <v>17</v>
      </c>
      <c r="I126" s="4">
        <v>13</v>
      </c>
      <c r="J126" s="9">
        <f t="shared" si="5"/>
        <v>5250.7</v>
      </c>
      <c r="K126" s="4">
        <f t="shared" si="3"/>
        <v>3</v>
      </c>
      <c r="L126" s="4">
        <f t="shared" si="4"/>
        <v>4</v>
      </c>
    </row>
    <row r="127" spans="1:12" x14ac:dyDescent="0.25">
      <c r="A127" s="4">
        <v>126</v>
      </c>
      <c r="B127" s="5">
        <v>43587</v>
      </c>
      <c r="C127" s="6" t="s">
        <v>23</v>
      </c>
      <c r="D127" s="6" t="s">
        <v>20</v>
      </c>
      <c r="E127" s="7" t="s">
        <v>21</v>
      </c>
      <c r="F127" s="6" t="s">
        <v>18</v>
      </c>
      <c r="G127" s="8">
        <v>44502.63</v>
      </c>
      <c r="H127" s="7">
        <v>20</v>
      </c>
      <c r="I127" s="4">
        <v>13</v>
      </c>
      <c r="J127" s="9">
        <f t="shared" si="5"/>
        <v>5785.3418999999994</v>
      </c>
      <c r="K127" s="4">
        <f t="shared" si="3"/>
        <v>5</v>
      </c>
      <c r="L127" s="4">
        <f t="shared" si="4"/>
        <v>5</v>
      </c>
    </row>
    <row r="128" spans="1:12" x14ac:dyDescent="0.25">
      <c r="A128" s="4">
        <v>127</v>
      </c>
      <c r="B128" s="5">
        <v>43616</v>
      </c>
      <c r="C128" s="6" t="s">
        <v>29</v>
      </c>
      <c r="D128" s="6" t="s">
        <v>20</v>
      </c>
      <c r="E128" s="7" t="s">
        <v>21</v>
      </c>
      <c r="F128" s="6" t="s">
        <v>28</v>
      </c>
      <c r="G128" s="8">
        <v>20488.34</v>
      </c>
      <c r="H128" s="7">
        <v>387</v>
      </c>
      <c r="I128" s="4">
        <v>17</v>
      </c>
      <c r="J128" s="9">
        <f t="shared" si="5"/>
        <v>3483.0178000000001</v>
      </c>
      <c r="K128" s="4">
        <f t="shared" si="3"/>
        <v>6</v>
      </c>
      <c r="L128" s="4">
        <f t="shared" si="4"/>
        <v>5</v>
      </c>
    </row>
    <row r="129" spans="1:12" x14ac:dyDescent="0.25">
      <c r="A129" s="4">
        <v>128</v>
      </c>
      <c r="B129" s="5">
        <v>43589</v>
      </c>
      <c r="C129" s="6" t="s">
        <v>29</v>
      </c>
      <c r="D129" s="6" t="s">
        <v>26</v>
      </c>
      <c r="E129" s="7" t="s">
        <v>27</v>
      </c>
      <c r="F129" s="6" t="s">
        <v>28</v>
      </c>
      <c r="G129" s="8">
        <v>66774.8</v>
      </c>
      <c r="H129" s="7">
        <v>84</v>
      </c>
      <c r="I129" s="4">
        <v>17</v>
      </c>
      <c r="J129" s="9">
        <f t="shared" si="5"/>
        <v>11351.716000000002</v>
      </c>
      <c r="K129" s="4">
        <f t="shared" si="3"/>
        <v>7</v>
      </c>
      <c r="L129" s="4">
        <f t="shared" si="4"/>
        <v>5</v>
      </c>
    </row>
    <row r="130" spans="1:12" x14ac:dyDescent="0.25">
      <c r="A130" s="4">
        <v>129</v>
      </c>
      <c r="B130" s="5">
        <v>43592</v>
      </c>
      <c r="C130" s="6" t="s">
        <v>23</v>
      </c>
      <c r="D130" s="6" t="s">
        <v>36</v>
      </c>
      <c r="E130" s="7" t="s">
        <v>14</v>
      </c>
      <c r="F130" s="6" t="s">
        <v>18</v>
      </c>
      <c r="G130" s="8">
        <v>46743.33</v>
      </c>
      <c r="H130" s="7">
        <v>12</v>
      </c>
      <c r="I130" s="4">
        <v>13</v>
      </c>
      <c r="J130" s="9">
        <f t="shared" si="5"/>
        <v>6076.6329000000005</v>
      </c>
      <c r="K130" s="4">
        <f t="shared" ref="K130:K160" si="6">WEEKDAY(B130)</f>
        <v>3</v>
      </c>
      <c r="L130" s="4">
        <f t="shared" ref="L130:L160" si="7">MONTH(B130)</f>
        <v>5</v>
      </c>
    </row>
    <row r="131" spans="1:12" x14ac:dyDescent="0.25">
      <c r="A131" s="4">
        <v>130</v>
      </c>
      <c r="B131" s="5">
        <v>43587</v>
      </c>
      <c r="C131" s="6" t="s">
        <v>29</v>
      </c>
      <c r="D131" s="6" t="s">
        <v>30</v>
      </c>
      <c r="E131" s="7" t="s">
        <v>27</v>
      </c>
      <c r="F131" s="6" t="s">
        <v>28</v>
      </c>
      <c r="G131" s="8">
        <v>66079.31</v>
      </c>
      <c r="H131" s="7">
        <v>191</v>
      </c>
      <c r="I131" s="4">
        <v>17</v>
      </c>
      <c r="J131" s="9">
        <f t="shared" ref="J131:J160" si="8">G131*I131%</f>
        <v>11233.4827</v>
      </c>
      <c r="K131" s="4">
        <f t="shared" si="6"/>
        <v>5</v>
      </c>
      <c r="L131" s="4">
        <f t="shared" si="7"/>
        <v>5</v>
      </c>
    </row>
    <row r="132" spans="1:12" x14ac:dyDescent="0.25">
      <c r="A132" s="4">
        <v>131</v>
      </c>
      <c r="B132" s="5">
        <v>43612</v>
      </c>
      <c r="C132" s="6" t="s">
        <v>29</v>
      </c>
      <c r="D132" s="6" t="s">
        <v>34</v>
      </c>
      <c r="E132" s="7" t="s">
        <v>35</v>
      </c>
      <c r="F132" s="6" t="s">
        <v>22</v>
      </c>
      <c r="G132" s="8">
        <v>48634.83</v>
      </c>
      <c r="H132" s="7">
        <v>6</v>
      </c>
      <c r="I132" s="4">
        <v>24</v>
      </c>
      <c r="J132" s="9">
        <f t="shared" si="8"/>
        <v>11672.359200000001</v>
      </c>
      <c r="K132" s="4">
        <f t="shared" si="6"/>
        <v>2</v>
      </c>
      <c r="L132" s="4">
        <f t="shared" si="7"/>
        <v>5</v>
      </c>
    </row>
    <row r="133" spans="1:12" x14ac:dyDescent="0.25">
      <c r="A133" s="4">
        <v>132</v>
      </c>
      <c r="B133" s="5">
        <v>43599</v>
      </c>
      <c r="C133" s="6" t="s">
        <v>16</v>
      </c>
      <c r="D133" s="6" t="s">
        <v>34</v>
      </c>
      <c r="E133" s="7" t="s">
        <v>35</v>
      </c>
      <c r="F133" s="6" t="s">
        <v>15</v>
      </c>
      <c r="G133" s="8">
        <v>997.16</v>
      </c>
      <c r="H133" s="7">
        <v>59</v>
      </c>
      <c r="I133" s="4">
        <v>17</v>
      </c>
      <c r="J133" s="9">
        <f t="shared" si="8"/>
        <v>169.5172</v>
      </c>
      <c r="K133" s="4">
        <f t="shared" si="6"/>
        <v>3</v>
      </c>
      <c r="L133" s="4">
        <f t="shared" si="7"/>
        <v>5</v>
      </c>
    </row>
    <row r="134" spans="1:12" x14ac:dyDescent="0.25">
      <c r="A134" s="4">
        <v>133</v>
      </c>
      <c r="B134" s="5">
        <v>43588</v>
      </c>
      <c r="C134" s="6" t="s">
        <v>23</v>
      </c>
      <c r="D134" s="6" t="s">
        <v>34</v>
      </c>
      <c r="E134" s="7" t="s">
        <v>35</v>
      </c>
      <c r="F134" s="6" t="s">
        <v>28</v>
      </c>
      <c r="G134" s="8">
        <v>7471.91</v>
      </c>
      <c r="H134" s="7">
        <v>582</v>
      </c>
      <c r="I134" s="4">
        <v>19</v>
      </c>
      <c r="J134" s="9">
        <f t="shared" si="8"/>
        <v>1419.6629</v>
      </c>
      <c r="K134" s="4">
        <f t="shared" si="6"/>
        <v>6</v>
      </c>
      <c r="L134" s="4">
        <f t="shared" si="7"/>
        <v>5</v>
      </c>
    </row>
    <row r="135" spans="1:12" x14ac:dyDescent="0.25">
      <c r="A135" s="4">
        <v>134</v>
      </c>
      <c r="B135" s="5">
        <v>43613</v>
      </c>
      <c r="C135" s="6" t="s">
        <v>29</v>
      </c>
      <c r="D135" s="6" t="s">
        <v>37</v>
      </c>
      <c r="E135" s="7" t="s">
        <v>35</v>
      </c>
      <c r="F135" s="6" t="s">
        <v>22</v>
      </c>
      <c r="G135" s="8">
        <v>16066.11</v>
      </c>
      <c r="H135" s="7">
        <v>3</v>
      </c>
      <c r="I135" s="4">
        <v>24</v>
      </c>
      <c r="J135" s="9">
        <f t="shared" si="8"/>
        <v>3855.8663999999999</v>
      </c>
      <c r="K135" s="4">
        <f t="shared" si="6"/>
        <v>3</v>
      </c>
      <c r="L135" s="4">
        <f t="shared" si="7"/>
        <v>5</v>
      </c>
    </row>
    <row r="136" spans="1:12" x14ac:dyDescent="0.25">
      <c r="A136" s="4">
        <v>135</v>
      </c>
      <c r="B136" s="5">
        <v>43595</v>
      </c>
      <c r="C136" s="6" t="s">
        <v>12</v>
      </c>
      <c r="D136" s="6" t="s">
        <v>34</v>
      </c>
      <c r="E136" s="7" t="s">
        <v>35</v>
      </c>
      <c r="F136" s="6" t="s">
        <v>15</v>
      </c>
      <c r="G136" s="8">
        <v>26568.3</v>
      </c>
      <c r="H136" s="7">
        <v>21</v>
      </c>
      <c r="I136" s="4">
        <v>18</v>
      </c>
      <c r="J136" s="9">
        <f t="shared" si="8"/>
        <v>4782.2939999999999</v>
      </c>
      <c r="K136" s="4">
        <f t="shared" si="6"/>
        <v>6</v>
      </c>
      <c r="L136" s="4">
        <f t="shared" si="7"/>
        <v>5</v>
      </c>
    </row>
    <row r="137" spans="1:12" x14ac:dyDescent="0.25">
      <c r="A137" s="4">
        <v>136</v>
      </c>
      <c r="B137" s="5">
        <v>43591</v>
      </c>
      <c r="C137" s="6" t="s">
        <v>23</v>
      </c>
      <c r="D137" s="6" t="s">
        <v>24</v>
      </c>
      <c r="E137" s="7" t="s">
        <v>14</v>
      </c>
      <c r="F137" s="6" t="s">
        <v>28</v>
      </c>
      <c r="G137" s="8">
        <v>14788.62</v>
      </c>
      <c r="H137" s="7">
        <v>510</v>
      </c>
      <c r="I137" s="4">
        <v>19</v>
      </c>
      <c r="J137" s="9">
        <f t="shared" si="8"/>
        <v>2809.8378000000002</v>
      </c>
      <c r="K137" s="4">
        <f t="shared" si="6"/>
        <v>2</v>
      </c>
      <c r="L137" s="4">
        <f t="shared" si="7"/>
        <v>5</v>
      </c>
    </row>
    <row r="138" spans="1:12" x14ac:dyDescent="0.25">
      <c r="A138" s="4">
        <v>137</v>
      </c>
      <c r="B138" s="5">
        <v>43596</v>
      </c>
      <c r="C138" s="6" t="s">
        <v>23</v>
      </c>
      <c r="D138" s="6" t="s">
        <v>24</v>
      </c>
      <c r="E138" s="7" t="s">
        <v>14</v>
      </c>
      <c r="F138" s="6" t="s">
        <v>15</v>
      </c>
      <c r="G138" s="8">
        <v>24695.23</v>
      </c>
      <c r="H138" s="7">
        <v>21</v>
      </c>
      <c r="I138" s="4">
        <v>14</v>
      </c>
      <c r="J138" s="9">
        <f t="shared" si="8"/>
        <v>3457.3322000000003</v>
      </c>
      <c r="K138" s="4">
        <f t="shared" si="6"/>
        <v>7</v>
      </c>
      <c r="L138" s="4">
        <f t="shared" si="7"/>
        <v>5</v>
      </c>
    </row>
    <row r="139" spans="1:12" x14ac:dyDescent="0.25">
      <c r="A139" s="4">
        <v>138</v>
      </c>
      <c r="B139" s="5">
        <v>43603</v>
      </c>
      <c r="C139" s="6" t="s">
        <v>29</v>
      </c>
      <c r="D139" s="6" t="s">
        <v>24</v>
      </c>
      <c r="E139" s="7" t="s">
        <v>14</v>
      </c>
      <c r="F139" s="6" t="s">
        <v>25</v>
      </c>
      <c r="G139" s="8">
        <v>44892.57</v>
      </c>
      <c r="H139" s="7">
        <v>16</v>
      </c>
      <c r="I139" s="4">
        <v>3</v>
      </c>
      <c r="J139" s="9">
        <f t="shared" si="8"/>
        <v>1346.7771</v>
      </c>
      <c r="K139" s="4">
        <f t="shared" si="6"/>
        <v>7</v>
      </c>
      <c r="L139" s="4">
        <f t="shared" si="7"/>
        <v>5</v>
      </c>
    </row>
    <row r="140" spans="1:12" x14ac:dyDescent="0.25">
      <c r="A140" s="4">
        <v>139</v>
      </c>
      <c r="B140" s="5">
        <v>43606</v>
      </c>
      <c r="C140" s="6" t="s">
        <v>29</v>
      </c>
      <c r="D140" s="6" t="s">
        <v>37</v>
      </c>
      <c r="E140" s="7" t="s">
        <v>35</v>
      </c>
      <c r="F140" s="6" t="s">
        <v>18</v>
      </c>
      <c r="G140" s="8">
        <v>44979.87</v>
      </c>
      <c r="H140" s="7">
        <v>13</v>
      </c>
      <c r="I140" s="4">
        <v>13</v>
      </c>
      <c r="J140" s="9">
        <f t="shared" si="8"/>
        <v>5847.3831000000009</v>
      </c>
      <c r="K140" s="4">
        <f t="shared" si="6"/>
        <v>3</v>
      </c>
      <c r="L140" s="4">
        <f t="shared" si="7"/>
        <v>5</v>
      </c>
    </row>
    <row r="141" spans="1:12" x14ac:dyDescent="0.25">
      <c r="A141" s="4">
        <v>140</v>
      </c>
      <c r="B141" s="5">
        <v>43610</v>
      </c>
      <c r="C141" s="6" t="s">
        <v>23</v>
      </c>
      <c r="D141" s="6" t="s">
        <v>24</v>
      </c>
      <c r="E141" s="7" t="s">
        <v>14</v>
      </c>
      <c r="F141" s="6" t="s">
        <v>28</v>
      </c>
      <c r="G141" s="8">
        <v>28829.37</v>
      </c>
      <c r="H141" s="7">
        <v>844</v>
      </c>
      <c r="I141" s="4">
        <v>19</v>
      </c>
      <c r="J141" s="9">
        <f t="shared" si="8"/>
        <v>5477.5802999999996</v>
      </c>
      <c r="K141" s="4">
        <f t="shared" si="6"/>
        <v>7</v>
      </c>
      <c r="L141" s="4">
        <f t="shared" si="7"/>
        <v>5</v>
      </c>
    </row>
    <row r="142" spans="1:12" x14ac:dyDescent="0.25">
      <c r="A142" s="4">
        <v>141</v>
      </c>
      <c r="B142" s="5">
        <v>43588</v>
      </c>
      <c r="C142" s="6" t="s">
        <v>29</v>
      </c>
      <c r="D142" s="6" t="s">
        <v>37</v>
      </c>
      <c r="E142" s="7" t="s">
        <v>35</v>
      </c>
      <c r="F142" s="6" t="s">
        <v>22</v>
      </c>
      <c r="G142" s="8">
        <v>77245.95</v>
      </c>
      <c r="H142" s="7">
        <v>5</v>
      </c>
      <c r="I142" s="4">
        <v>24</v>
      </c>
      <c r="J142" s="9">
        <f t="shared" si="8"/>
        <v>18539.027999999998</v>
      </c>
      <c r="K142" s="4">
        <f t="shared" si="6"/>
        <v>6</v>
      </c>
      <c r="L142" s="4">
        <f t="shared" si="7"/>
        <v>5</v>
      </c>
    </row>
    <row r="143" spans="1:12" x14ac:dyDescent="0.25">
      <c r="A143" s="4">
        <v>142</v>
      </c>
      <c r="B143" s="5">
        <v>43605</v>
      </c>
      <c r="C143" s="6" t="s">
        <v>16</v>
      </c>
      <c r="D143" s="6" t="s">
        <v>26</v>
      </c>
      <c r="E143" s="7" t="s">
        <v>27</v>
      </c>
      <c r="F143" s="6" t="s">
        <v>18</v>
      </c>
      <c r="G143" s="8">
        <v>30964.34</v>
      </c>
      <c r="H143" s="7">
        <v>14</v>
      </c>
      <c r="I143" s="4">
        <v>14</v>
      </c>
      <c r="J143" s="9">
        <f t="shared" si="8"/>
        <v>4335.0076000000008</v>
      </c>
      <c r="K143" s="4">
        <f t="shared" si="6"/>
        <v>2</v>
      </c>
      <c r="L143" s="4">
        <f t="shared" si="7"/>
        <v>5</v>
      </c>
    </row>
    <row r="144" spans="1:12" x14ac:dyDescent="0.25">
      <c r="A144" s="4">
        <v>143</v>
      </c>
      <c r="B144" s="5">
        <v>43592</v>
      </c>
      <c r="C144" s="6" t="s">
        <v>12</v>
      </c>
      <c r="D144" s="6" t="s">
        <v>17</v>
      </c>
      <c r="E144" s="7" t="s">
        <v>14</v>
      </c>
      <c r="F144" s="6" t="s">
        <v>15</v>
      </c>
      <c r="G144" s="8">
        <v>13804.07</v>
      </c>
      <c r="H144" s="7">
        <v>60</v>
      </c>
      <c r="I144" s="4">
        <v>17</v>
      </c>
      <c r="J144" s="9">
        <f t="shared" si="8"/>
        <v>2346.6919000000003</v>
      </c>
      <c r="K144" s="4">
        <f t="shared" si="6"/>
        <v>3</v>
      </c>
      <c r="L144" s="4">
        <f t="shared" si="7"/>
        <v>5</v>
      </c>
    </row>
    <row r="145" spans="1:12" x14ac:dyDescent="0.25">
      <c r="A145" s="4">
        <v>144</v>
      </c>
      <c r="B145" s="5">
        <v>43589</v>
      </c>
      <c r="C145" s="6" t="s">
        <v>23</v>
      </c>
      <c r="D145" s="6" t="s">
        <v>20</v>
      </c>
      <c r="E145" s="7" t="s">
        <v>21</v>
      </c>
      <c r="F145" s="6" t="s">
        <v>25</v>
      </c>
      <c r="G145" s="8">
        <v>57394.9</v>
      </c>
      <c r="H145" s="7">
        <v>7</v>
      </c>
      <c r="I145" s="4">
        <v>3</v>
      </c>
      <c r="J145" s="9">
        <f t="shared" si="8"/>
        <v>1721.847</v>
      </c>
      <c r="K145" s="4">
        <f t="shared" si="6"/>
        <v>7</v>
      </c>
      <c r="L145" s="4">
        <f t="shared" si="7"/>
        <v>5</v>
      </c>
    </row>
    <row r="146" spans="1:12" x14ac:dyDescent="0.25">
      <c r="A146" s="4">
        <v>145</v>
      </c>
      <c r="B146" s="5">
        <v>43599</v>
      </c>
      <c r="C146" s="6" t="s">
        <v>23</v>
      </c>
      <c r="D146" s="6" t="s">
        <v>13</v>
      </c>
      <c r="E146" s="7" t="s">
        <v>14</v>
      </c>
      <c r="F146" s="6" t="s">
        <v>28</v>
      </c>
      <c r="G146" s="8">
        <v>23196.58</v>
      </c>
      <c r="H146" s="7">
        <v>781</v>
      </c>
      <c r="I146" s="4">
        <v>19</v>
      </c>
      <c r="J146" s="9">
        <f t="shared" si="8"/>
        <v>4407.3502000000008</v>
      </c>
      <c r="K146" s="4">
        <f t="shared" si="6"/>
        <v>3</v>
      </c>
      <c r="L146" s="4">
        <f t="shared" si="7"/>
        <v>5</v>
      </c>
    </row>
    <row r="147" spans="1:12" x14ac:dyDescent="0.25">
      <c r="A147" s="4">
        <v>146</v>
      </c>
      <c r="B147" s="5">
        <v>43588</v>
      </c>
      <c r="C147" s="6" t="s">
        <v>23</v>
      </c>
      <c r="D147" s="6" t="s">
        <v>36</v>
      </c>
      <c r="E147" s="7" t="s">
        <v>14</v>
      </c>
      <c r="F147" s="6" t="s">
        <v>28</v>
      </c>
      <c r="G147" s="8">
        <v>16478.36</v>
      </c>
      <c r="H147" s="7">
        <v>256</v>
      </c>
      <c r="I147" s="4">
        <v>19</v>
      </c>
      <c r="J147" s="9">
        <f t="shared" si="8"/>
        <v>3130.8884000000003</v>
      </c>
      <c r="K147" s="4">
        <f t="shared" si="6"/>
        <v>6</v>
      </c>
      <c r="L147" s="4">
        <f t="shared" si="7"/>
        <v>5</v>
      </c>
    </row>
    <row r="148" spans="1:12" x14ac:dyDescent="0.25">
      <c r="A148" s="4">
        <v>147</v>
      </c>
      <c r="B148" s="5">
        <v>43604</v>
      </c>
      <c r="C148" s="6" t="s">
        <v>29</v>
      </c>
      <c r="D148" s="6" t="s">
        <v>30</v>
      </c>
      <c r="E148" s="7" t="s">
        <v>27</v>
      </c>
      <c r="F148" s="6" t="s">
        <v>18</v>
      </c>
      <c r="G148" s="8">
        <v>40763.279999999999</v>
      </c>
      <c r="H148" s="7">
        <v>6</v>
      </c>
      <c r="I148" s="4">
        <v>13</v>
      </c>
      <c r="J148" s="9">
        <f t="shared" si="8"/>
        <v>5299.2264000000005</v>
      </c>
      <c r="K148" s="4">
        <f t="shared" si="6"/>
        <v>1</v>
      </c>
      <c r="L148" s="4">
        <f t="shared" si="7"/>
        <v>5</v>
      </c>
    </row>
    <row r="149" spans="1:12" x14ac:dyDescent="0.25">
      <c r="A149" s="4">
        <v>148</v>
      </c>
      <c r="B149" s="5">
        <v>43613</v>
      </c>
      <c r="C149" s="6" t="s">
        <v>29</v>
      </c>
      <c r="D149" s="6" t="s">
        <v>24</v>
      </c>
      <c r="E149" s="7" t="s">
        <v>14</v>
      </c>
      <c r="F149" s="6" t="s">
        <v>15</v>
      </c>
      <c r="G149" s="8">
        <v>25879.599999999999</v>
      </c>
      <c r="H149" s="7">
        <v>18</v>
      </c>
      <c r="I149" s="4">
        <v>14</v>
      </c>
      <c r="J149" s="9">
        <f t="shared" si="8"/>
        <v>3623.1440000000002</v>
      </c>
      <c r="K149" s="4">
        <f t="shared" si="6"/>
        <v>3</v>
      </c>
      <c r="L149" s="4">
        <f t="shared" si="7"/>
        <v>5</v>
      </c>
    </row>
    <row r="150" spans="1:12" x14ac:dyDescent="0.25">
      <c r="A150" s="4">
        <v>149</v>
      </c>
      <c r="B150" s="5">
        <v>43592</v>
      </c>
      <c r="C150" s="6" t="s">
        <v>29</v>
      </c>
      <c r="D150" s="6" t="s">
        <v>30</v>
      </c>
      <c r="E150" s="7" t="s">
        <v>27</v>
      </c>
      <c r="F150" s="6" t="s">
        <v>18</v>
      </c>
      <c r="G150" s="8">
        <v>47728.85</v>
      </c>
      <c r="H150" s="7">
        <v>6</v>
      </c>
      <c r="I150" s="4">
        <v>13</v>
      </c>
      <c r="J150" s="9">
        <f t="shared" si="8"/>
        <v>6204.7505000000001</v>
      </c>
      <c r="K150" s="4">
        <f t="shared" si="6"/>
        <v>3</v>
      </c>
      <c r="L150" s="4">
        <f t="shared" si="7"/>
        <v>5</v>
      </c>
    </row>
    <row r="151" spans="1:12" x14ac:dyDescent="0.25">
      <c r="A151" s="4">
        <v>150</v>
      </c>
      <c r="B151" s="5">
        <v>43592</v>
      </c>
      <c r="C151" s="6" t="s">
        <v>29</v>
      </c>
      <c r="D151" s="6" t="s">
        <v>13</v>
      </c>
      <c r="E151" s="7" t="s">
        <v>14</v>
      </c>
      <c r="F151" s="6" t="s">
        <v>28</v>
      </c>
      <c r="G151" s="8">
        <v>14659.61</v>
      </c>
      <c r="H151" s="7">
        <v>502</v>
      </c>
      <c r="I151" s="4">
        <v>17</v>
      </c>
      <c r="J151" s="9">
        <f t="shared" si="8"/>
        <v>2492.1337000000003</v>
      </c>
      <c r="K151" s="4">
        <f t="shared" si="6"/>
        <v>3</v>
      </c>
      <c r="L151" s="4">
        <f t="shared" si="7"/>
        <v>5</v>
      </c>
    </row>
    <row r="152" spans="1:12" x14ac:dyDescent="0.25">
      <c r="A152" s="4">
        <v>151</v>
      </c>
      <c r="B152" s="5">
        <v>43602</v>
      </c>
      <c r="C152" s="6" t="s">
        <v>29</v>
      </c>
      <c r="D152" s="6" t="s">
        <v>33</v>
      </c>
      <c r="E152" s="7" t="s">
        <v>32</v>
      </c>
      <c r="F152" s="6" t="s">
        <v>18</v>
      </c>
      <c r="G152" s="8">
        <v>27692.53</v>
      </c>
      <c r="H152" s="7">
        <v>18</v>
      </c>
      <c r="I152" s="4">
        <v>13</v>
      </c>
      <c r="J152" s="9">
        <f t="shared" si="8"/>
        <v>3600.0288999999998</v>
      </c>
      <c r="K152" s="4">
        <f t="shared" si="6"/>
        <v>6</v>
      </c>
      <c r="L152" s="4">
        <f t="shared" si="7"/>
        <v>5</v>
      </c>
    </row>
    <row r="153" spans="1:12" x14ac:dyDescent="0.25">
      <c r="A153" s="4">
        <v>152</v>
      </c>
      <c r="B153" s="5">
        <v>43592</v>
      </c>
      <c r="C153" s="6" t="s">
        <v>23</v>
      </c>
      <c r="D153" s="6" t="s">
        <v>31</v>
      </c>
      <c r="E153" s="7" t="s">
        <v>32</v>
      </c>
      <c r="F153" s="6" t="s">
        <v>15</v>
      </c>
      <c r="G153" s="8">
        <v>28326.91</v>
      </c>
      <c r="H153" s="7">
        <v>17</v>
      </c>
      <c r="I153" s="4">
        <v>14</v>
      </c>
      <c r="J153" s="9">
        <f t="shared" si="8"/>
        <v>3965.7674000000002</v>
      </c>
      <c r="K153" s="4">
        <f t="shared" si="6"/>
        <v>3</v>
      </c>
      <c r="L153" s="4">
        <f t="shared" si="7"/>
        <v>5</v>
      </c>
    </row>
    <row r="154" spans="1:12" x14ac:dyDescent="0.25">
      <c r="A154" s="4">
        <v>153</v>
      </c>
      <c r="B154" s="5">
        <v>43596</v>
      </c>
      <c r="C154" s="6" t="s">
        <v>16</v>
      </c>
      <c r="D154" s="6" t="s">
        <v>31</v>
      </c>
      <c r="E154" s="7" t="s">
        <v>32</v>
      </c>
      <c r="F154" s="6" t="s">
        <v>15</v>
      </c>
      <c r="G154" s="8">
        <v>3933.35</v>
      </c>
      <c r="H154" s="7">
        <v>55</v>
      </c>
      <c r="I154" s="4">
        <v>17</v>
      </c>
      <c r="J154" s="9">
        <f t="shared" si="8"/>
        <v>668.66950000000008</v>
      </c>
      <c r="K154" s="4">
        <f t="shared" si="6"/>
        <v>7</v>
      </c>
      <c r="L154" s="4">
        <f t="shared" si="7"/>
        <v>5</v>
      </c>
    </row>
    <row r="155" spans="1:12" x14ac:dyDescent="0.25">
      <c r="A155" s="4">
        <v>154</v>
      </c>
      <c r="B155" s="5">
        <v>43596</v>
      </c>
      <c r="C155" s="6" t="s">
        <v>23</v>
      </c>
      <c r="D155" s="6" t="s">
        <v>17</v>
      </c>
      <c r="E155" s="7" t="s">
        <v>14</v>
      </c>
      <c r="F155" s="6" t="s">
        <v>28</v>
      </c>
      <c r="G155" s="8">
        <v>12435.4</v>
      </c>
      <c r="H155" s="7">
        <v>321</v>
      </c>
      <c r="I155" s="4">
        <v>19</v>
      </c>
      <c r="J155" s="9">
        <f t="shared" si="8"/>
        <v>2362.7260000000001</v>
      </c>
      <c r="K155" s="4">
        <f t="shared" si="6"/>
        <v>7</v>
      </c>
      <c r="L155" s="4">
        <f t="shared" si="7"/>
        <v>5</v>
      </c>
    </row>
    <row r="156" spans="1:12" x14ac:dyDescent="0.25">
      <c r="A156" s="4">
        <v>155</v>
      </c>
      <c r="B156" s="5">
        <v>43590</v>
      </c>
      <c r="C156" s="6" t="s">
        <v>12</v>
      </c>
      <c r="D156" s="6" t="s">
        <v>17</v>
      </c>
      <c r="E156" s="7" t="s">
        <v>14</v>
      </c>
      <c r="F156" s="6" t="s">
        <v>22</v>
      </c>
      <c r="G156" s="8">
        <v>58442.5</v>
      </c>
      <c r="H156" s="7">
        <v>5</v>
      </c>
      <c r="I156" s="4">
        <v>33</v>
      </c>
      <c r="J156" s="9">
        <f t="shared" si="8"/>
        <v>19286.025000000001</v>
      </c>
      <c r="K156" s="4">
        <f t="shared" si="6"/>
        <v>1</v>
      </c>
      <c r="L156" s="4">
        <f t="shared" si="7"/>
        <v>5</v>
      </c>
    </row>
    <row r="157" spans="1:12" x14ac:dyDescent="0.25">
      <c r="A157" s="4">
        <v>156</v>
      </c>
      <c r="B157" s="5">
        <v>43611</v>
      </c>
      <c r="C157" s="6" t="s">
        <v>23</v>
      </c>
      <c r="D157" s="6" t="s">
        <v>34</v>
      </c>
      <c r="E157" s="7" t="s">
        <v>35</v>
      </c>
      <c r="F157" s="6" t="s">
        <v>18</v>
      </c>
      <c r="G157" s="8">
        <v>29474.42</v>
      </c>
      <c r="H157" s="7">
        <v>12</v>
      </c>
      <c r="I157" s="4">
        <v>13</v>
      </c>
      <c r="J157" s="9">
        <f t="shared" si="8"/>
        <v>3831.6745999999998</v>
      </c>
      <c r="K157" s="4">
        <f t="shared" si="6"/>
        <v>1</v>
      </c>
      <c r="L157" s="4">
        <f t="shared" si="7"/>
        <v>5</v>
      </c>
    </row>
    <row r="158" spans="1:12" x14ac:dyDescent="0.25">
      <c r="A158" s="4">
        <v>157</v>
      </c>
      <c r="B158" s="5">
        <v>43592</v>
      </c>
      <c r="C158" s="6" t="s">
        <v>23</v>
      </c>
      <c r="D158" s="6" t="s">
        <v>20</v>
      </c>
      <c r="E158" s="7" t="s">
        <v>21</v>
      </c>
      <c r="F158" s="6" t="s">
        <v>28</v>
      </c>
      <c r="G158" s="8">
        <v>16783.91</v>
      </c>
      <c r="H158" s="7">
        <v>391</v>
      </c>
      <c r="I158" s="4">
        <v>19</v>
      </c>
      <c r="J158" s="9">
        <f t="shared" si="8"/>
        <v>3188.9429</v>
      </c>
      <c r="K158" s="4">
        <f t="shared" si="6"/>
        <v>3</v>
      </c>
      <c r="L158" s="4">
        <f t="shared" si="7"/>
        <v>5</v>
      </c>
    </row>
    <row r="159" spans="1:12" x14ac:dyDescent="0.25">
      <c r="A159" s="4">
        <v>158</v>
      </c>
      <c r="B159" s="5">
        <v>43606</v>
      </c>
      <c r="C159" s="6" t="s">
        <v>29</v>
      </c>
      <c r="D159" s="6" t="s">
        <v>20</v>
      </c>
      <c r="E159" s="7" t="s">
        <v>21</v>
      </c>
      <c r="F159" s="6" t="s">
        <v>28</v>
      </c>
      <c r="G159" s="8">
        <v>27126.05</v>
      </c>
      <c r="H159" s="7">
        <v>34</v>
      </c>
      <c r="I159" s="4">
        <v>17</v>
      </c>
      <c r="J159" s="9">
        <f t="shared" si="8"/>
        <v>4611.4285</v>
      </c>
      <c r="K159" s="4">
        <f t="shared" si="6"/>
        <v>3</v>
      </c>
      <c r="L159" s="4">
        <f t="shared" si="7"/>
        <v>5</v>
      </c>
    </row>
    <row r="160" spans="1:12" x14ac:dyDescent="0.25">
      <c r="A160" s="4">
        <v>159</v>
      </c>
      <c r="B160" s="5">
        <v>43596</v>
      </c>
      <c r="C160" s="6" t="s">
        <v>29</v>
      </c>
      <c r="D160" s="6" t="s">
        <v>26</v>
      </c>
      <c r="E160" s="7" t="s">
        <v>27</v>
      </c>
      <c r="F160" s="6" t="s">
        <v>28</v>
      </c>
      <c r="G160" s="8">
        <v>74282.600000000006</v>
      </c>
      <c r="H160" s="7">
        <v>106</v>
      </c>
      <c r="I160" s="4">
        <v>17</v>
      </c>
      <c r="J160" s="9">
        <f t="shared" si="8"/>
        <v>12628.042000000001</v>
      </c>
      <c r="K160" s="4">
        <f t="shared" si="6"/>
        <v>7</v>
      </c>
      <c r="L160" s="4">
        <f t="shared" si="7"/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0FF2E-2F72-4E31-8183-04B0D8045E1C}">
  <dimension ref="A3:G16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bestFit="1" customWidth="1"/>
  </cols>
  <sheetData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0" t="s">
        <v>13</v>
      </c>
      <c r="C5">
        <v>156078.58000000002</v>
      </c>
      <c r="E5">
        <v>103555.61</v>
      </c>
      <c r="F5">
        <v>28280</v>
      </c>
      <c r="G5">
        <v>287914.19</v>
      </c>
    </row>
    <row r="6" spans="1:7" x14ac:dyDescent="0.25">
      <c r="A6" s="10" t="s">
        <v>31</v>
      </c>
      <c r="B6">
        <v>89832.35</v>
      </c>
      <c r="C6">
        <v>206979.91</v>
      </c>
      <c r="G6">
        <v>296812.26</v>
      </c>
    </row>
    <row r="7" spans="1:7" x14ac:dyDescent="0.25">
      <c r="A7" s="10" t="s">
        <v>33</v>
      </c>
      <c r="E7">
        <v>145058.53</v>
      </c>
      <c r="G7">
        <v>145058.53</v>
      </c>
    </row>
    <row r="8" spans="1:7" x14ac:dyDescent="0.25">
      <c r="A8" s="10" t="s">
        <v>17</v>
      </c>
      <c r="B8">
        <v>46754</v>
      </c>
      <c r="C8">
        <v>152705.4</v>
      </c>
      <c r="D8">
        <v>33020</v>
      </c>
      <c r="F8">
        <v>232601.57</v>
      </c>
      <c r="G8">
        <v>465080.97</v>
      </c>
    </row>
    <row r="9" spans="1:7" x14ac:dyDescent="0.25">
      <c r="A9" s="10" t="s">
        <v>20</v>
      </c>
      <c r="C9">
        <v>450660.44</v>
      </c>
      <c r="D9">
        <v>68284</v>
      </c>
      <c r="E9">
        <v>96701.39</v>
      </c>
      <c r="G9">
        <v>615645.82999999996</v>
      </c>
    </row>
    <row r="10" spans="1:7" x14ac:dyDescent="0.25">
      <c r="A10" s="10" t="s">
        <v>36</v>
      </c>
      <c r="C10">
        <v>323117.69</v>
      </c>
      <c r="G10">
        <v>323117.69</v>
      </c>
    </row>
    <row r="11" spans="1:7" x14ac:dyDescent="0.25">
      <c r="A11" s="10" t="s">
        <v>34</v>
      </c>
      <c r="B11">
        <v>208360.16</v>
      </c>
      <c r="C11">
        <v>291358.33</v>
      </c>
      <c r="E11">
        <v>105438.83</v>
      </c>
      <c r="F11">
        <v>100208.3</v>
      </c>
      <c r="G11">
        <v>705365.62</v>
      </c>
    </row>
    <row r="12" spans="1:7" x14ac:dyDescent="0.25">
      <c r="A12" s="10" t="s">
        <v>37</v>
      </c>
      <c r="C12">
        <v>55832</v>
      </c>
      <c r="E12">
        <v>659990.92999999993</v>
      </c>
      <c r="G12">
        <v>715822.92999999993</v>
      </c>
    </row>
    <row r="13" spans="1:7" x14ac:dyDescent="0.25">
      <c r="A13" s="10" t="s">
        <v>24</v>
      </c>
      <c r="C13">
        <v>345203.22</v>
      </c>
      <c r="E13">
        <v>272262.17</v>
      </c>
      <c r="G13">
        <v>617465.3899999999</v>
      </c>
    </row>
    <row r="14" spans="1:7" x14ac:dyDescent="0.25">
      <c r="A14" s="10" t="s">
        <v>26</v>
      </c>
      <c r="B14">
        <v>108996.34</v>
      </c>
      <c r="C14">
        <v>52414</v>
      </c>
      <c r="E14">
        <v>286477.40000000002</v>
      </c>
      <c r="G14">
        <v>447887.74</v>
      </c>
    </row>
    <row r="15" spans="1:7" x14ac:dyDescent="0.25">
      <c r="A15" s="10" t="s">
        <v>30</v>
      </c>
      <c r="C15">
        <v>26744</v>
      </c>
      <c r="E15">
        <v>544367.43999999994</v>
      </c>
      <c r="G15">
        <v>571111.43999999994</v>
      </c>
    </row>
    <row r="16" spans="1:7" x14ac:dyDescent="0.25">
      <c r="A16" s="10" t="s">
        <v>41</v>
      </c>
      <c r="B16">
        <v>453942.85</v>
      </c>
      <c r="C16">
        <v>2061093.57</v>
      </c>
      <c r="D16">
        <v>101304</v>
      </c>
      <c r="E16">
        <v>2213852.2999999998</v>
      </c>
      <c r="F16">
        <v>361089.87</v>
      </c>
      <c r="G16">
        <v>5191282.59</v>
      </c>
    </row>
  </sheetData>
  <sheetProtection algorithmName="SHA-512" hashValue="kQswBSkxXyZRF6Gv455KcFfqnV8xA4hGTToLtMwfihN15NjIVgCb5Rn4L1k5oq006FtQzr5vJHaxrq6y9XmXYQ==" saltValue="5bb+l7r7WmndsJBD7GFhDA==" spinCount="100000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6FAE1-A16E-4343-93BF-5423BFB3624E}">
  <dimension ref="A3:G16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bestFit="1" customWidth="1"/>
  </cols>
  <sheetData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0" t="s">
        <v>13</v>
      </c>
      <c r="C5">
        <v>156078.58000000002</v>
      </c>
      <c r="E5">
        <v>103555.61</v>
      </c>
      <c r="F5">
        <v>28280</v>
      </c>
      <c r="G5">
        <v>287914.19</v>
      </c>
    </row>
    <row r="6" spans="1:7" x14ac:dyDescent="0.25">
      <c r="A6" s="10" t="s">
        <v>31</v>
      </c>
      <c r="B6">
        <v>89832.35</v>
      </c>
      <c r="C6">
        <v>206979.91</v>
      </c>
      <c r="G6">
        <v>296812.26</v>
      </c>
    </row>
    <row r="7" spans="1:7" x14ac:dyDescent="0.25">
      <c r="A7" s="10" t="s">
        <v>33</v>
      </c>
      <c r="E7">
        <v>145058.53</v>
      </c>
      <c r="G7">
        <v>145058.53</v>
      </c>
    </row>
    <row r="8" spans="1:7" x14ac:dyDescent="0.25">
      <c r="A8" s="10" t="s">
        <v>17</v>
      </c>
      <c r="B8">
        <v>46754</v>
      </c>
      <c r="C8">
        <v>152705.4</v>
      </c>
      <c r="D8">
        <v>33020</v>
      </c>
      <c r="F8">
        <v>232601.57</v>
      </c>
      <c r="G8">
        <v>465080.97</v>
      </c>
    </row>
    <row r="9" spans="1:7" x14ac:dyDescent="0.25">
      <c r="A9" s="10" t="s">
        <v>20</v>
      </c>
      <c r="C9">
        <v>450660.44</v>
      </c>
      <c r="D9">
        <v>68284</v>
      </c>
      <c r="E9">
        <v>96701.39</v>
      </c>
      <c r="G9">
        <v>615645.82999999996</v>
      </c>
    </row>
    <row r="10" spans="1:7" x14ac:dyDescent="0.25">
      <c r="A10" s="10" t="s">
        <v>36</v>
      </c>
      <c r="C10">
        <v>323117.69</v>
      </c>
      <c r="G10">
        <v>323117.69</v>
      </c>
    </row>
    <row r="11" spans="1:7" x14ac:dyDescent="0.25">
      <c r="A11" s="10" t="s">
        <v>34</v>
      </c>
      <c r="B11">
        <v>208360.16</v>
      </c>
      <c r="C11">
        <v>291358.33</v>
      </c>
      <c r="E11">
        <v>105438.83</v>
      </c>
      <c r="F11">
        <v>100208.3</v>
      </c>
      <c r="G11">
        <v>705365.62</v>
      </c>
    </row>
    <row r="12" spans="1:7" x14ac:dyDescent="0.25">
      <c r="A12" s="10" t="s">
        <v>37</v>
      </c>
      <c r="C12">
        <v>55832</v>
      </c>
      <c r="E12">
        <v>659990.92999999993</v>
      </c>
      <c r="G12">
        <v>715822.92999999993</v>
      </c>
    </row>
    <row r="13" spans="1:7" x14ac:dyDescent="0.25">
      <c r="A13" s="10" t="s">
        <v>24</v>
      </c>
      <c r="C13">
        <v>345203.22</v>
      </c>
      <c r="E13">
        <v>272262.17</v>
      </c>
      <c r="G13">
        <v>617465.3899999999</v>
      </c>
    </row>
    <row r="14" spans="1:7" x14ac:dyDescent="0.25">
      <c r="A14" s="10" t="s">
        <v>26</v>
      </c>
      <c r="B14">
        <v>108996.34</v>
      </c>
      <c r="C14">
        <v>52414</v>
      </c>
      <c r="E14">
        <v>286477.40000000002</v>
      </c>
      <c r="G14">
        <v>447887.74</v>
      </c>
    </row>
    <row r="15" spans="1:7" x14ac:dyDescent="0.25">
      <c r="A15" s="10" t="s">
        <v>30</v>
      </c>
      <c r="C15">
        <v>26744</v>
      </c>
      <c r="E15">
        <v>544367.43999999994</v>
      </c>
      <c r="G15">
        <v>571111.43999999994</v>
      </c>
    </row>
    <row r="16" spans="1:7" x14ac:dyDescent="0.25">
      <c r="A16" s="10" t="s">
        <v>41</v>
      </c>
      <c r="B16">
        <v>453942.85</v>
      </c>
      <c r="C16">
        <v>2061093.57</v>
      </c>
      <c r="D16">
        <v>101304</v>
      </c>
      <c r="E16">
        <v>2213852.2999999998</v>
      </c>
      <c r="F16">
        <v>361089.87</v>
      </c>
      <c r="G16">
        <v>5191282.59</v>
      </c>
    </row>
  </sheetData>
  <sheetProtection algorithmName="SHA-512" hashValue="g3eaSxr9hPsZjw+Hl6Qu6xOcOBNjsXJpjEHX0y9YylXZs/5YYZpZqzIcNSutACzxvB6IN3JbNaLeOdW2VMC5bg==" saltValue="oh3e3AL7fvLavaKTm2SYpA==" spinCount="100000" sheet="1" objects="1" scenarios="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B2F3C-9525-483C-8D5C-AAC10A7AE528}">
  <dimension ref="A3:G10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bestFit="1" customWidth="1"/>
  </cols>
  <sheetData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0" t="s">
        <v>35</v>
      </c>
      <c r="B5">
        <v>208360.16</v>
      </c>
      <c r="C5">
        <v>347190.32999999996</v>
      </c>
      <c r="E5">
        <v>765429.75999999989</v>
      </c>
      <c r="F5">
        <v>100208.3</v>
      </c>
      <c r="G5">
        <v>1421188.55</v>
      </c>
    </row>
    <row r="6" spans="1:7" x14ac:dyDescent="0.25">
      <c r="A6" s="10" t="s">
        <v>14</v>
      </c>
      <c r="B6">
        <v>46754</v>
      </c>
      <c r="C6">
        <v>977104.8899999999</v>
      </c>
      <c r="D6">
        <v>33020</v>
      </c>
      <c r="E6">
        <v>375817.77999999997</v>
      </c>
      <c r="F6">
        <v>260881.57</v>
      </c>
      <c r="G6">
        <v>1693578.24</v>
      </c>
    </row>
    <row r="7" spans="1:7" x14ac:dyDescent="0.25">
      <c r="A7" s="10" t="s">
        <v>32</v>
      </c>
      <c r="B7">
        <v>89832.35</v>
      </c>
      <c r="C7">
        <v>206979.91</v>
      </c>
      <c r="E7">
        <v>145058.53</v>
      </c>
      <c r="G7">
        <v>441870.79000000004</v>
      </c>
    </row>
    <row r="8" spans="1:7" x14ac:dyDescent="0.25">
      <c r="A8" s="10" t="s">
        <v>21</v>
      </c>
      <c r="C8">
        <v>450660.44</v>
      </c>
      <c r="D8">
        <v>68284</v>
      </c>
      <c r="E8">
        <v>96701.39</v>
      </c>
      <c r="G8">
        <v>615645.82999999996</v>
      </c>
    </row>
    <row r="9" spans="1:7" x14ac:dyDescent="0.25">
      <c r="A9" s="10" t="s">
        <v>27</v>
      </c>
      <c r="B9">
        <v>108996.34</v>
      </c>
      <c r="C9">
        <v>79158</v>
      </c>
      <c r="E9">
        <v>830844.84000000008</v>
      </c>
      <c r="G9">
        <v>1018999.18</v>
      </c>
    </row>
    <row r="10" spans="1:7" x14ac:dyDescent="0.25">
      <c r="A10" s="10" t="s">
        <v>41</v>
      </c>
      <c r="B10">
        <v>453942.85</v>
      </c>
      <c r="C10">
        <v>2061093.5699999996</v>
      </c>
      <c r="D10">
        <v>101304</v>
      </c>
      <c r="E10">
        <v>2213852.2999999998</v>
      </c>
      <c r="F10">
        <v>361089.87</v>
      </c>
      <c r="G10">
        <v>5191282.59</v>
      </c>
    </row>
  </sheetData>
  <sheetProtection algorithmName="SHA-512" hashValue="EsXwVQOYIEjYkF5+2TsoylnlNy6lyLc8ZE1Stwp00LaHb9FHD9/pP2nBtztFILkyICGHF/J3bnhROFisx40T8w==" saltValue="By1p73Ok1KNktHJO6V7ooA==" spinCount="100000" sheet="1" objects="1" scenarios="1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461DB-B007-48F4-93A3-5CD34F5F7590}">
  <dimension ref="A3:M11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0" customWidth="1"/>
    <col min="4" max="4" width="21.5703125" customWidth="1"/>
    <col min="5" max="5" width="10" customWidth="1"/>
    <col min="6" max="6" width="21.5703125" customWidth="1"/>
    <col min="7" max="7" width="10" customWidth="1"/>
    <col min="8" max="8" width="21.5703125" bestFit="1" customWidth="1"/>
    <col min="9" max="9" width="10" customWidth="1"/>
    <col min="10" max="10" width="21.5703125" bestFit="1" customWidth="1"/>
    <col min="11" max="11" width="10" customWidth="1"/>
    <col min="12" max="12" width="29.5703125" bestFit="1" customWidth="1"/>
    <col min="13" max="13" width="18" customWidth="1"/>
  </cols>
  <sheetData>
    <row r="3" spans="1:13" x14ac:dyDescent="0.25">
      <c r="B3" t="s">
        <v>39</v>
      </c>
    </row>
    <row r="4" spans="1:13" x14ac:dyDescent="0.25">
      <c r="B4" t="s">
        <v>16</v>
      </c>
      <c r="D4" t="s">
        <v>23</v>
      </c>
      <c r="F4" t="s">
        <v>19</v>
      </c>
      <c r="H4" t="s">
        <v>29</v>
      </c>
      <c r="J4" t="s">
        <v>12</v>
      </c>
      <c r="L4" t="s">
        <v>42</v>
      </c>
      <c r="M4" t="s">
        <v>43</v>
      </c>
    </row>
    <row r="5" spans="1:13" x14ac:dyDescent="0.25">
      <c r="A5" t="s">
        <v>40</v>
      </c>
      <c r="B5" t="s">
        <v>38</v>
      </c>
      <c r="C5" t="s">
        <v>44</v>
      </c>
      <c r="D5" t="s">
        <v>38</v>
      </c>
      <c r="E5" t="s">
        <v>44</v>
      </c>
      <c r="F5" t="s">
        <v>38</v>
      </c>
      <c r="G5" t="s">
        <v>44</v>
      </c>
      <c r="H5" t="s">
        <v>38</v>
      </c>
      <c r="I5" t="s">
        <v>44</v>
      </c>
      <c r="J5" t="s">
        <v>38</v>
      </c>
      <c r="K5" t="s">
        <v>44</v>
      </c>
    </row>
    <row r="6" spans="1:13" x14ac:dyDescent="0.25">
      <c r="A6" s="10" t="s">
        <v>35</v>
      </c>
      <c r="B6">
        <v>208360.16</v>
      </c>
      <c r="C6" s="11">
        <v>0.45900086321438927</v>
      </c>
      <c r="D6">
        <v>347190.32999999996</v>
      </c>
      <c r="E6" s="11">
        <v>0.16844957213660125</v>
      </c>
      <c r="G6" s="11">
        <v>0</v>
      </c>
      <c r="H6">
        <v>765429.75999999989</v>
      </c>
      <c r="I6" s="11">
        <v>0.34574563081737653</v>
      </c>
      <c r="J6">
        <v>100208.3</v>
      </c>
      <c r="K6" s="11">
        <v>0.27751623162399985</v>
      </c>
      <c r="L6">
        <v>1421188.55</v>
      </c>
      <c r="M6" s="11">
        <v>0.27376443592911787</v>
      </c>
    </row>
    <row r="7" spans="1:13" x14ac:dyDescent="0.25">
      <c r="A7" s="10" t="s">
        <v>14</v>
      </c>
      <c r="B7">
        <v>46754</v>
      </c>
      <c r="C7" s="11">
        <v>0.10299534401742423</v>
      </c>
      <c r="D7">
        <v>977104.8899999999</v>
      </c>
      <c r="E7" s="11">
        <v>0.47407109712151502</v>
      </c>
      <c r="F7">
        <v>33020</v>
      </c>
      <c r="G7" s="11">
        <v>0.32594961699439312</v>
      </c>
      <c r="H7">
        <v>375817.77999999997</v>
      </c>
      <c r="I7" s="11">
        <v>0.16975738625381648</v>
      </c>
      <c r="J7">
        <v>260881.57</v>
      </c>
      <c r="K7" s="11">
        <v>0.72248376837600015</v>
      </c>
      <c r="L7">
        <v>1693578.24</v>
      </c>
      <c r="M7" s="11">
        <v>0.32623503163983991</v>
      </c>
    </row>
    <row r="8" spans="1:13" x14ac:dyDescent="0.25">
      <c r="A8" s="10" t="s">
        <v>32</v>
      </c>
      <c r="B8">
        <v>89832.35</v>
      </c>
      <c r="C8" s="11">
        <v>0.19789352338075158</v>
      </c>
      <c r="D8">
        <v>206979.91</v>
      </c>
      <c r="E8" s="11">
        <v>0.10042237432238461</v>
      </c>
      <c r="G8" s="11">
        <v>0</v>
      </c>
      <c r="H8">
        <v>145058.53</v>
      </c>
      <c r="I8" s="11">
        <v>6.5523129072341466E-2</v>
      </c>
      <c r="K8" s="11">
        <v>0</v>
      </c>
      <c r="L8">
        <v>441870.79000000004</v>
      </c>
      <c r="M8" s="11">
        <v>8.5117845607399323E-2</v>
      </c>
    </row>
    <row r="9" spans="1:13" x14ac:dyDescent="0.25">
      <c r="A9" s="10" t="s">
        <v>21</v>
      </c>
      <c r="C9" s="11">
        <v>0</v>
      </c>
      <c r="D9">
        <v>450660.44</v>
      </c>
      <c r="E9" s="11">
        <v>0.21865113091396432</v>
      </c>
      <c r="F9">
        <v>68284</v>
      </c>
      <c r="G9" s="11">
        <v>0.67405038300560693</v>
      </c>
      <c r="H9">
        <v>96701.39</v>
      </c>
      <c r="I9" s="11">
        <v>4.3680145238234734E-2</v>
      </c>
      <c r="K9" s="11">
        <v>0</v>
      </c>
      <c r="L9">
        <v>615645.82999999996</v>
      </c>
      <c r="M9" s="11">
        <v>0.11859223984183068</v>
      </c>
    </row>
    <row r="10" spans="1:13" x14ac:dyDescent="0.25">
      <c r="A10" s="10" t="s">
        <v>27</v>
      </c>
      <c r="B10">
        <v>108996.34</v>
      </c>
      <c r="C10" s="11">
        <v>0.24011026938743502</v>
      </c>
      <c r="D10">
        <v>79158</v>
      </c>
      <c r="E10" s="11">
        <v>3.8405825505534917E-2</v>
      </c>
      <c r="G10" s="11">
        <v>0</v>
      </c>
      <c r="H10">
        <v>830844.84000000008</v>
      </c>
      <c r="I10" s="11">
        <v>0.37529370861823086</v>
      </c>
      <c r="K10" s="11">
        <v>0</v>
      </c>
      <c r="L10">
        <v>1018999.18</v>
      </c>
      <c r="M10" s="11">
        <v>0.19629044698181228</v>
      </c>
    </row>
    <row r="11" spans="1:13" x14ac:dyDescent="0.25">
      <c r="A11" s="10" t="s">
        <v>41</v>
      </c>
      <c r="B11">
        <v>453942.85</v>
      </c>
      <c r="C11" s="11">
        <v>1</v>
      </c>
      <c r="D11">
        <v>2061093.5699999996</v>
      </c>
      <c r="E11" s="11">
        <v>1</v>
      </c>
      <c r="F11">
        <v>101304</v>
      </c>
      <c r="G11" s="11">
        <v>1</v>
      </c>
      <c r="H11">
        <v>2213852.2999999998</v>
      </c>
      <c r="I11" s="11">
        <v>1</v>
      </c>
      <c r="J11">
        <v>361089.87</v>
      </c>
      <c r="K11" s="11">
        <v>1</v>
      </c>
      <c r="L11">
        <v>5191282.59</v>
      </c>
      <c r="M11" s="11">
        <v>1</v>
      </c>
    </row>
  </sheetData>
  <sheetProtection algorithmName="SHA-512" hashValue="IBcOqwR8fWxp7t1R2FFYDbHmkDjLfTHVEZndDqpu/lQ2gMHksIXHRbXINh+5aNcGTdHXXqRjM73gdmuNTKg0Cg==" saltValue="H/OaFZOLfDn+e+GfysGtCQ==" spinCount="100000" sheet="1" objects="1" scenarios="1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16135-4AD3-4624-B865-E857E4C3D25C}">
  <dimension ref="A3:G21"/>
  <sheetViews>
    <sheetView workbookViewId="0"/>
  </sheetViews>
  <sheetFormatPr baseColWidth="10" defaultRowHeight="15" x14ac:dyDescent="0.25"/>
  <cols>
    <col min="1" max="1" width="29.5703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customWidth="1"/>
    <col min="8" max="8" width="21.5703125" bestFit="1" customWidth="1"/>
    <col min="9" max="9" width="10" customWidth="1"/>
    <col min="10" max="10" width="21.5703125" bestFit="1" customWidth="1"/>
    <col min="11" max="11" width="10" customWidth="1"/>
    <col min="12" max="12" width="29.5703125" bestFit="1" customWidth="1"/>
    <col min="13" max="13" width="18" customWidth="1"/>
  </cols>
  <sheetData>
    <row r="3" spans="1:7" x14ac:dyDescent="0.25"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0" t="s">
        <v>35</v>
      </c>
    </row>
    <row r="6" spans="1:7" x14ac:dyDescent="0.25">
      <c r="A6" s="12" t="s">
        <v>38</v>
      </c>
      <c r="B6">
        <v>208360.16</v>
      </c>
      <c r="C6">
        <v>347190.32999999996</v>
      </c>
      <c r="E6">
        <v>765429.75999999989</v>
      </c>
      <c r="F6">
        <v>100208.3</v>
      </c>
      <c r="G6">
        <v>1421188.55</v>
      </c>
    </row>
    <row r="7" spans="1:7" x14ac:dyDescent="0.25">
      <c r="A7" s="12" t="s">
        <v>44</v>
      </c>
      <c r="B7" s="11">
        <v>0.45900086321438927</v>
      </c>
      <c r="C7" s="11">
        <v>0.16844957213660125</v>
      </c>
      <c r="D7" s="11">
        <v>0</v>
      </c>
      <c r="E7" s="11">
        <v>0.34574563081737653</v>
      </c>
      <c r="F7" s="11">
        <v>0.27751623162399985</v>
      </c>
      <c r="G7" s="11">
        <v>0.27376443592911787</v>
      </c>
    </row>
    <row r="8" spans="1:7" x14ac:dyDescent="0.25">
      <c r="A8" s="10" t="s">
        <v>14</v>
      </c>
    </row>
    <row r="9" spans="1:7" x14ac:dyDescent="0.25">
      <c r="A9" s="12" t="s">
        <v>38</v>
      </c>
      <c r="B9">
        <v>46754</v>
      </c>
      <c r="C9">
        <v>977104.8899999999</v>
      </c>
      <c r="D9">
        <v>33020</v>
      </c>
      <c r="E9">
        <v>375817.77999999997</v>
      </c>
      <c r="F9">
        <v>260881.57</v>
      </c>
      <c r="G9">
        <v>1693578.24</v>
      </c>
    </row>
    <row r="10" spans="1:7" x14ac:dyDescent="0.25">
      <c r="A10" s="12" t="s">
        <v>44</v>
      </c>
      <c r="B10" s="11">
        <v>0.10299534401742423</v>
      </c>
      <c r="C10" s="11">
        <v>0.47407109712151502</v>
      </c>
      <c r="D10" s="11">
        <v>0.32594961699439312</v>
      </c>
      <c r="E10" s="11">
        <v>0.16975738625381648</v>
      </c>
      <c r="F10" s="11">
        <v>0.72248376837600015</v>
      </c>
      <c r="G10" s="11">
        <v>0.32623503163983991</v>
      </c>
    </row>
    <row r="11" spans="1:7" x14ac:dyDescent="0.25">
      <c r="A11" s="10" t="s">
        <v>32</v>
      </c>
    </row>
    <row r="12" spans="1:7" x14ac:dyDescent="0.25">
      <c r="A12" s="12" t="s">
        <v>38</v>
      </c>
      <c r="B12">
        <v>89832.35</v>
      </c>
      <c r="C12">
        <v>206979.91</v>
      </c>
      <c r="E12">
        <v>145058.53</v>
      </c>
      <c r="G12">
        <v>441870.79000000004</v>
      </c>
    </row>
    <row r="13" spans="1:7" x14ac:dyDescent="0.25">
      <c r="A13" s="12" t="s">
        <v>44</v>
      </c>
      <c r="B13" s="11">
        <v>0.19789352338075158</v>
      </c>
      <c r="C13" s="11">
        <v>0.10042237432238461</v>
      </c>
      <c r="D13" s="11">
        <v>0</v>
      </c>
      <c r="E13" s="11">
        <v>6.5523129072341466E-2</v>
      </c>
      <c r="F13" s="11">
        <v>0</v>
      </c>
      <c r="G13" s="11">
        <v>8.5117845607399323E-2</v>
      </c>
    </row>
    <row r="14" spans="1:7" x14ac:dyDescent="0.25">
      <c r="A14" s="10" t="s">
        <v>21</v>
      </c>
    </row>
    <row r="15" spans="1:7" x14ac:dyDescent="0.25">
      <c r="A15" s="12" t="s">
        <v>38</v>
      </c>
      <c r="C15">
        <v>450660.44</v>
      </c>
      <c r="D15">
        <v>68284</v>
      </c>
      <c r="E15">
        <v>96701.39</v>
      </c>
      <c r="G15">
        <v>615645.82999999996</v>
      </c>
    </row>
    <row r="16" spans="1:7" x14ac:dyDescent="0.25">
      <c r="A16" s="12" t="s">
        <v>44</v>
      </c>
      <c r="B16" s="11">
        <v>0</v>
      </c>
      <c r="C16" s="11">
        <v>0.21865113091396432</v>
      </c>
      <c r="D16" s="11">
        <v>0.67405038300560693</v>
      </c>
      <c r="E16" s="11">
        <v>4.3680145238234734E-2</v>
      </c>
      <c r="F16" s="11">
        <v>0</v>
      </c>
      <c r="G16" s="11">
        <v>0.11859223984183068</v>
      </c>
    </row>
    <row r="17" spans="1:7" x14ac:dyDescent="0.25">
      <c r="A17" s="10" t="s">
        <v>27</v>
      </c>
    </row>
    <row r="18" spans="1:7" x14ac:dyDescent="0.25">
      <c r="A18" s="12" t="s">
        <v>38</v>
      </c>
      <c r="B18">
        <v>108996.34</v>
      </c>
      <c r="C18">
        <v>79158</v>
      </c>
      <c r="E18">
        <v>830844.84000000008</v>
      </c>
      <c r="G18">
        <v>1018999.18</v>
      </c>
    </row>
    <row r="19" spans="1:7" x14ac:dyDescent="0.25">
      <c r="A19" s="12" t="s">
        <v>44</v>
      </c>
      <c r="B19" s="11">
        <v>0.24011026938743502</v>
      </c>
      <c r="C19" s="11">
        <v>3.8405825505534917E-2</v>
      </c>
      <c r="D19" s="11">
        <v>0</v>
      </c>
      <c r="E19" s="11">
        <v>0.37529370861823086</v>
      </c>
      <c r="F19" s="11">
        <v>0</v>
      </c>
      <c r="G19" s="11">
        <v>0.19629044698181228</v>
      </c>
    </row>
    <row r="20" spans="1:7" x14ac:dyDescent="0.25">
      <c r="A20" s="10" t="s">
        <v>42</v>
      </c>
      <c r="B20">
        <v>453942.85</v>
      </c>
      <c r="C20">
        <v>2061093.5699999996</v>
      </c>
      <c r="D20">
        <v>101304</v>
      </c>
      <c r="E20">
        <v>2213852.2999999998</v>
      </c>
      <c r="F20">
        <v>361089.87</v>
      </c>
      <c r="G20">
        <v>5191282.59</v>
      </c>
    </row>
    <row r="21" spans="1:7" x14ac:dyDescent="0.25">
      <c r="A21" s="10" t="s">
        <v>43</v>
      </c>
      <c r="B21" s="11">
        <v>1</v>
      </c>
      <c r="C21" s="11">
        <v>1</v>
      </c>
      <c r="D21" s="11">
        <v>1</v>
      </c>
      <c r="E21" s="11">
        <v>1</v>
      </c>
      <c r="F21" s="11">
        <v>1</v>
      </c>
      <c r="G21" s="11">
        <v>1</v>
      </c>
    </row>
  </sheetData>
  <sheetProtection algorithmName="SHA-512" hashValue="LDYgH+w5C5zVoQkJny6shxQw/5sGi1UOn3KfhPDDBLjg43Yo/jDkwZvqxxyU2NOQOpx9d4RcsGVAgHlGd6r5nw==" saltValue="PMTdcqVsmzu3ouYri/a5Ew==" spinCount="100000" sheet="1" objects="1" scenarios="1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AC5D5-9E34-4E26-9C90-96BECD9146AA}">
  <dimension ref="A1:G10"/>
  <sheetViews>
    <sheetView workbookViewId="0"/>
  </sheetViews>
  <sheetFormatPr baseColWidth="10" defaultRowHeight="15" x14ac:dyDescent="0.25"/>
  <cols>
    <col min="1" max="1" width="22.42578125" bestFit="1" customWidth="1"/>
    <col min="2" max="2" width="23.7109375" customWidth="1"/>
    <col min="3" max="3" width="11" bestFit="1" customWidth="1"/>
    <col min="4" max="4" width="7.140625" bestFit="1" customWidth="1"/>
    <col min="5" max="5" width="13.28515625" bestFit="1" customWidth="1"/>
    <col min="6" max="6" width="10" bestFit="1" customWidth="1"/>
    <col min="7" max="7" width="15.5703125" bestFit="1" customWidth="1"/>
  </cols>
  <sheetData>
    <row r="1" spans="1:7" x14ac:dyDescent="0.25">
      <c r="A1" t="s">
        <v>4</v>
      </c>
      <c r="B1" t="s">
        <v>45</v>
      </c>
    </row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3" t="s">
        <v>46</v>
      </c>
      <c r="B5">
        <v>132784</v>
      </c>
      <c r="C5">
        <v>484603</v>
      </c>
      <c r="D5">
        <v>84083</v>
      </c>
      <c r="E5">
        <v>304791</v>
      </c>
      <c r="F5">
        <v>39529</v>
      </c>
      <c r="G5">
        <v>1045790</v>
      </c>
    </row>
    <row r="6" spans="1:7" x14ac:dyDescent="0.25">
      <c r="A6" s="13" t="s">
        <v>47</v>
      </c>
      <c r="B6">
        <v>62250</v>
      </c>
      <c r="C6">
        <v>301307</v>
      </c>
      <c r="E6">
        <v>394738</v>
      </c>
      <c r="F6">
        <v>68478</v>
      </c>
      <c r="G6">
        <v>826773</v>
      </c>
    </row>
    <row r="7" spans="1:7" x14ac:dyDescent="0.25">
      <c r="A7" s="13" t="s">
        <v>48</v>
      </c>
      <c r="B7">
        <v>62509</v>
      </c>
      <c r="C7">
        <v>334069</v>
      </c>
      <c r="E7">
        <v>454550</v>
      </c>
      <c r="F7">
        <v>97221</v>
      </c>
      <c r="G7">
        <v>948349</v>
      </c>
    </row>
    <row r="8" spans="1:7" x14ac:dyDescent="0.25">
      <c r="A8" s="13" t="s">
        <v>49</v>
      </c>
      <c r="B8">
        <v>160505</v>
      </c>
      <c r="C8">
        <v>589993</v>
      </c>
      <c r="D8">
        <v>17221</v>
      </c>
      <c r="E8">
        <v>416479</v>
      </c>
      <c r="F8">
        <v>57047</v>
      </c>
      <c r="G8">
        <v>1241245</v>
      </c>
    </row>
    <row r="9" spans="1:7" x14ac:dyDescent="0.25">
      <c r="A9" s="13" t="s">
        <v>50</v>
      </c>
      <c r="B9">
        <v>35894.85</v>
      </c>
      <c r="C9">
        <v>351121.56999999995</v>
      </c>
      <c r="E9">
        <v>643294.30000000005</v>
      </c>
      <c r="F9">
        <v>98814.87</v>
      </c>
      <c r="G9">
        <v>1129125.5899999999</v>
      </c>
    </row>
    <row r="10" spans="1:7" x14ac:dyDescent="0.25">
      <c r="A10" s="13" t="s">
        <v>41</v>
      </c>
      <c r="B10">
        <v>453942.85</v>
      </c>
      <c r="C10">
        <v>2061093.5699999998</v>
      </c>
      <c r="D10">
        <v>101304</v>
      </c>
      <c r="E10">
        <v>2213852.2999999998</v>
      </c>
      <c r="F10">
        <v>361089.87</v>
      </c>
      <c r="G10">
        <v>5191282.59</v>
      </c>
    </row>
  </sheetData>
  <sheetProtection algorithmName="SHA-512" hashValue="2bRZ5iPFEH0s9ZGgMtRshp+fq40I+iFr+eBEYB3qxwE+vOhAcQ49boGAmcyuoPlLgQ/PsloEWIgeYsxu5zC4zw==" saltValue="Z8H61cMpMwVkp/GmQyn/fw==" spinCount="100000" sheet="1" objects="1" scenarios="1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F667E-E9BB-4DAF-8427-A653219C13DC}">
  <dimension ref="A1:G16"/>
  <sheetViews>
    <sheetView workbookViewId="0"/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11" bestFit="1" customWidth="1"/>
    <col min="4" max="4" width="7.140625" bestFit="1" customWidth="1"/>
    <col min="5" max="5" width="13.28515625" bestFit="1" customWidth="1"/>
    <col min="6" max="6" width="10" bestFit="1" customWidth="1"/>
    <col min="7" max="7" width="15.5703125" bestFit="1" customWidth="1"/>
  </cols>
  <sheetData>
    <row r="1" spans="1:7" x14ac:dyDescent="0.25">
      <c r="A1" t="s">
        <v>4</v>
      </c>
      <c r="B1" t="s">
        <v>45</v>
      </c>
    </row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4" t="s">
        <v>51</v>
      </c>
      <c r="B5">
        <v>10013.51</v>
      </c>
      <c r="C5">
        <v>68187.91</v>
      </c>
      <c r="E5">
        <v>6665</v>
      </c>
      <c r="G5">
        <v>84866.42</v>
      </c>
    </row>
    <row r="6" spans="1:7" x14ac:dyDescent="0.25">
      <c r="A6" s="14" t="s">
        <v>52</v>
      </c>
      <c r="C6">
        <v>307107.28999999998</v>
      </c>
      <c r="D6">
        <v>33020</v>
      </c>
      <c r="E6">
        <v>140228.72</v>
      </c>
      <c r="F6">
        <v>85982.07</v>
      </c>
      <c r="G6">
        <v>566338.08000000007</v>
      </c>
    </row>
    <row r="7" spans="1:7" x14ac:dyDescent="0.25">
      <c r="A7" s="14" t="s">
        <v>53</v>
      </c>
      <c r="B7">
        <v>72642</v>
      </c>
      <c r="C7">
        <v>491124.50999999995</v>
      </c>
      <c r="E7">
        <v>375585.51999999996</v>
      </c>
      <c r="F7">
        <v>156415.29999999999</v>
      </c>
      <c r="G7">
        <v>1095767.33</v>
      </c>
    </row>
    <row r="8" spans="1:7" x14ac:dyDescent="0.25">
      <c r="A8" s="14" t="s">
        <v>54</v>
      </c>
      <c r="B8">
        <v>102046.34</v>
      </c>
      <c r="C8">
        <v>351578</v>
      </c>
      <c r="E8">
        <v>112395</v>
      </c>
      <c r="G8">
        <v>566019.34</v>
      </c>
    </row>
    <row r="9" spans="1:7" x14ac:dyDescent="0.25">
      <c r="A9" s="14" t="s">
        <v>55</v>
      </c>
      <c r="B9">
        <v>89438</v>
      </c>
      <c r="C9">
        <v>505179.96</v>
      </c>
      <c r="E9">
        <v>410880.4</v>
      </c>
      <c r="G9">
        <v>1005498.36</v>
      </c>
    </row>
    <row r="10" spans="1:7" x14ac:dyDescent="0.25">
      <c r="A10" s="14" t="s">
        <v>56</v>
      </c>
      <c r="C10">
        <v>275433.90000000002</v>
      </c>
      <c r="E10">
        <v>102375</v>
      </c>
      <c r="F10">
        <v>58442.5</v>
      </c>
      <c r="G10">
        <v>436251.4</v>
      </c>
    </row>
    <row r="11" spans="1:7" x14ac:dyDescent="0.25">
      <c r="A11" s="14" t="s">
        <v>57</v>
      </c>
      <c r="C11">
        <v>62482</v>
      </c>
      <c r="D11">
        <v>68284</v>
      </c>
      <c r="E11">
        <v>402825.11</v>
      </c>
      <c r="F11">
        <v>60250</v>
      </c>
      <c r="G11">
        <v>593841.11</v>
      </c>
    </row>
    <row r="12" spans="1:7" x14ac:dyDescent="0.25">
      <c r="A12" s="14" t="s">
        <v>58</v>
      </c>
      <c r="E12">
        <v>456760.55000000005</v>
      </c>
      <c r="G12">
        <v>456760.55000000005</v>
      </c>
    </row>
    <row r="13" spans="1:7" x14ac:dyDescent="0.25">
      <c r="A13" s="14" t="s">
        <v>59</v>
      </c>
      <c r="B13">
        <v>86030</v>
      </c>
      <c r="G13">
        <v>86030</v>
      </c>
    </row>
    <row r="14" spans="1:7" x14ac:dyDescent="0.25">
      <c r="A14" s="14" t="s">
        <v>60</v>
      </c>
      <c r="B14">
        <v>93773</v>
      </c>
      <c r="E14">
        <v>98630</v>
      </c>
      <c r="G14">
        <v>192403</v>
      </c>
    </row>
    <row r="15" spans="1:7" x14ac:dyDescent="0.25">
      <c r="A15" s="14" t="s">
        <v>61</v>
      </c>
      <c r="E15">
        <v>107507</v>
      </c>
      <c r="G15">
        <v>107507</v>
      </c>
    </row>
    <row r="16" spans="1:7" x14ac:dyDescent="0.25">
      <c r="A16" s="14" t="s">
        <v>41</v>
      </c>
      <c r="B16">
        <v>453942.85</v>
      </c>
      <c r="C16">
        <v>2061093.5699999998</v>
      </c>
      <c r="D16">
        <v>101304</v>
      </c>
      <c r="E16">
        <v>2213852.2999999998</v>
      </c>
      <c r="F16">
        <v>361089.87</v>
      </c>
      <c r="G16">
        <v>5191282.59</v>
      </c>
    </row>
  </sheetData>
  <sheetProtection algorithmName="SHA-512" hashValue="K5HIu1d2x1W+XC5pUTOFCgwHVI8Y7pu9WbEw5L5akz1yjMWcU692PwH5d9XvYS836Wjc70HQxStOGvY8hHZExA==" saltValue="UOvgeumuqA+o832rDaSlfg==" spinCount="100000" sheet="1" objects="1" scenarios="1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DE01-5B0A-4C64-85D0-523CA926B910}">
  <dimension ref="A1:G16"/>
  <sheetViews>
    <sheetView workbookViewId="0"/>
  </sheetViews>
  <sheetFormatPr baseColWidth="10" defaultRowHeight="15" x14ac:dyDescent="0.25"/>
  <cols>
    <col min="1" max="1" width="22.42578125" customWidth="1"/>
    <col min="2" max="2" width="23.7109375" customWidth="1"/>
    <col min="3" max="3" width="11.42578125" customWidth="1"/>
    <col min="4" max="4" width="10" customWidth="1"/>
    <col min="5" max="5" width="13.28515625" customWidth="1"/>
    <col min="6" max="6" width="10" customWidth="1"/>
    <col min="7" max="7" width="15.42578125" customWidth="1"/>
  </cols>
  <sheetData>
    <row r="1" spans="1:7" x14ac:dyDescent="0.25">
      <c r="A1" t="s">
        <v>5</v>
      </c>
      <c r="B1" t="s">
        <v>45</v>
      </c>
    </row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0" t="s">
        <v>13</v>
      </c>
      <c r="B5" s="15"/>
      <c r="C5" s="15">
        <v>156078.58000000002</v>
      </c>
      <c r="D5" s="15"/>
      <c r="E5" s="15">
        <v>103555.61</v>
      </c>
      <c r="F5" s="15">
        <v>28280</v>
      </c>
      <c r="G5" s="15">
        <v>287914.19</v>
      </c>
    </row>
    <row r="6" spans="1:7" x14ac:dyDescent="0.25">
      <c r="A6" s="10" t="s">
        <v>31</v>
      </c>
      <c r="B6" s="15">
        <v>89832.35</v>
      </c>
      <c r="C6" s="15">
        <v>206979.91</v>
      </c>
      <c r="D6" s="15"/>
      <c r="E6" s="15"/>
      <c r="F6" s="15"/>
      <c r="G6" s="15">
        <v>296812.26</v>
      </c>
    </row>
    <row r="7" spans="1:7" x14ac:dyDescent="0.25">
      <c r="A7" s="10" t="s">
        <v>33</v>
      </c>
      <c r="B7" s="15"/>
      <c r="C7" s="15"/>
      <c r="D7" s="15"/>
      <c r="E7" s="15">
        <v>145058.53</v>
      </c>
      <c r="F7" s="15"/>
      <c r="G7" s="15">
        <v>145058.53</v>
      </c>
    </row>
    <row r="8" spans="1:7" x14ac:dyDescent="0.25">
      <c r="A8" s="10" t="s">
        <v>17</v>
      </c>
      <c r="B8" s="15">
        <v>46754</v>
      </c>
      <c r="C8" s="15">
        <v>152705.4</v>
      </c>
      <c r="D8" s="15">
        <v>33020</v>
      </c>
      <c r="E8" s="15"/>
      <c r="F8" s="15">
        <v>232601.57</v>
      </c>
      <c r="G8" s="15">
        <v>465080.97</v>
      </c>
    </row>
    <row r="9" spans="1:7" x14ac:dyDescent="0.25">
      <c r="A9" s="10" t="s">
        <v>20</v>
      </c>
      <c r="B9" s="15"/>
      <c r="C9" s="15">
        <v>450660.44</v>
      </c>
      <c r="D9" s="15">
        <v>68284</v>
      </c>
      <c r="E9" s="15">
        <v>96701.39</v>
      </c>
      <c r="F9" s="15"/>
      <c r="G9" s="15">
        <v>615645.82999999996</v>
      </c>
    </row>
    <row r="10" spans="1:7" x14ac:dyDescent="0.25">
      <c r="A10" s="10" t="s">
        <v>36</v>
      </c>
      <c r="B10" s="15"/>
      <c r="C10" s="15">
        <v>323117.69</v>
      </c>
      <c r="D10" s="15"/>
      <c r="E10" s="15"/>
      <c r="F10" s="15"/>
      <c r="G10" s="15">
        <v>323117.69</v>
      </c>
    </row>
    <row r="11" spans="1:7" x14ac:dyDescent="0.25">
      <c r="A11" s="10" t="s">
        <v>34</v>
      </c>
      <c r="B11" s="15">
        <v>208360.16</v>
      </c>
      <c r="C11" s="15">
        <v>291358.33</v>
      </c>
      <c r="D11" s="15"/>
      <c r="E11" s="15">
        <v>105438.83</v>
      </c>
      <c r="F11" s="15">
        <v>100208.3</v>
      </c>
      <c r="G11" s="15">
        <v>705365.62</v>
      </c>
    </row>
    <row r="12" spans="1:7" x14ac:dyDescent="0.25">
      <c r="A12" s="10" t="s">
        <v>37</v>
      </c>
      <c r="B12" s="15"/>
      <c r="C12" s="15">
        <v>55832</v>
      </c>
      <c r="D12" s="15"/>
      <c r="E12" s="15">
        <v>659990.92999999993</v>
      </c>
      <c r="F12" s="15"/>
      <c r="G12" s="15">
        <v>715822.92999999993</v>
      </c>
    </row>
    <row r="13" spans="1:7" x14ac:dyDescent="0.25">
      <c r="A13" s="10" t="s">
        <v>24</v>
      </c>
      <c r="B13" s="15"/>
      <c r="C13" s="15">
        <v>345203.22</v>
      </c>
      <c r="D13" s="15"/>
      <c r="E13" s="15">
        <v>272262.17</v>
      </c>
      <c r="F13" s="15"/>
      <c r="G13" s="15">
        <v>617465.3899999999</v>
      </c>
    </row>
    <row r="14" spans="1:7" x14ac:dyDescent="0.25">
      <c r="A14" s="10" t="s">
        <v>26</v>
      </c>
      <c r="B14" s="15">
        <v>108996.34</v>
      </c>
      <c r="C14" s="15">
        <v>52414</v>
      </c>
      <c r="D14" s="15"/>
      <c r="E14" s="15">
        <v>286477.40000000002</v>
      </c>
      <c r="F14" s="15"/>
      <c r="G14" s="15">
        <v>447887.74</v>
      </c>
    </row>
    <row r="15" spans="1:7" x14ac:dyDescent="0.25">
      <c r="A15" s="10" t="s">
        <v>30</v>
      </c>
      <c r="B15" s="15"/>
      <c r="C15" s="15">
        <v>26744</v>
      </c>
      <c r="D15" s="15"/>
      <c r="E15" s="15">
        <v>544367.43999999994</v>
      </c>
      <c r="F15" s="15"/>
      <c r="G15" s="15">
        <v>571111.43999999994</v>
      </c>
    </row>
    <row r="16" spans="1:7" x14ac:dyDescent="0.25">
      <c r="A16" s="10" t="s">
        <v>41</v>
      </c>
      <c r="B16" s="15">
        <v>453942.85</v>
      </c>
      <c r="C16" s="15">
        <v>2061093.57</v>
      </c>
      <c r="D16" s="15">
        <v>101304</v>
      </c>
      <c r="E16" s="15">
        <v>2213852.2999999998</v>
      </c>
      <c r="F16" s="15">
        <v>361089.87</v>
      </c>
      <c r="G16" s="15">
        <v>5191282.59</v>
      </c>
    </row>
  </sheetData>
  <sheetProtection algorithmName="SHA-512" hashValue="gUIvUHOb2tMDSitCy260P9rHhQYxI/nDTC4EUbz8hXyeT3NDptT80VA5m4sq0ta+jg7boR9H40syZHIhmpDsTw==" saltValue="xwBMI0MxEvAPaowTJaOqzA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Ausgangsdaten</vt:lpstr>
      <vt:lpstr>Pivot 1</vt:lpstr>
      <vt:lpstr>Regionsvergleich</vt:lpstr>
      <vt:lpstr>Regionsvergleich A</vt:lpstr>
      <vt:lpstr>Regionsvergleich mit % (LÖ)</vt:lpstr>
      <vt:lpstr>Regionsvergleich B</vt:lpstr>
      <vt:lpstr>Gruppierung A</vt:lpstr>
      <vt:lpstr>Gruppierung B</vt:lpstr>
      <vt:lpstr>Formatierung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2019-09-22T14:37:32Z</dcterms:created>
  <dcterms:modified xsi:type="dcterms:W3CDTF">2019-09-22T14:38:45Z</dcterms:modified>
</cp:coreProperties>
</file>